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4-SEÇÃO DE COMPRAS\04 TERCEIRIZAÇÃO\29 Motorista - PROAD 523-2021\"/>
    </mc:Choice>
  </mc:AlternateContent>
  <bookViews>
    <workbookView xWindow="0" yWindow="0" windowWidth="16380" windowHeight="8190" tabRatio="757"/>
  </bookViews>
  <sheets>
    <sheet name="Planilha 1" sheetId="2" r:id="rId1"/>
    <sheet name="Planilha X - Insumo" sheetId="3" r:id="rId2"/>
    <sheet name="Planilha - Diárias" sheetId="5" r:id="rId3"/>
  </sheets>
  <definedNames>
    <definedName name="_xlnm.Print_Area" localSheetId="2">'Planilha - Diárias'!$A$1:$F$23</definedName>
    <definedName name="Print_Area_0" localSheetId="2">'Planilha - Diárias'!$A$1:$H$5</definedName>
    <definedName name="Print_Area_0" localSheetId="0">'Planilha 1'!$A$1:$H$174</definedName>
    <definedName name="Print_Area_0" localSheetId="1">'Planilha X - Insumo'!$A$1:$H$20</definedName>
    <definedName name="Print_Area_1_1" localSheetId="2">'Planilha - Diárias'!$A$1:$G$5</definedName>
    <definedName name="Print_Area_1_1" localSheetId="0">'Planilha 1'!$A$1:$H$179</definedName>
    <definedName name="Print_Area_1_1" localSheetId="1">'Planilha X - Insumo'!$A$1:$G$20</definedName>
  </definedNames>
  <calcPr calcId="162913" iterateDelta="1E-4"/>
</workbook>
</file>

<file path=xl/calcChain.xml><?xml version="1.0" encoding="utf-8"?>
<calcChain xmlns="http://schemas.openxmlformats.org/spreadsheetml/2006/main">
  <c r="E11" i="5" l="1"/>
  <c r="F11" i="5" l="1"/>
  <c r="B4" i="5"/>
  <c r="B3" i="5"/>
  <c r="B2" i="5"/>
  <c r="B1" i="5"/>
  <c r="B4" i="3"/>
  <c r="B3" i="3"/>
  <c r="B2" i="3"/>
  <c r="B1" i="3"/>
  <c r="E152" i="2"/>
  <c r="H34" i="2"/>
  <c r="G34" i="2"/>
  <c r="G41" i="2" s="1"/>
  <c r="F34" i="2"/>
  <c r="F41" i="2" s="1"/>
  <c r="F115" i="2" s="1"/>
  <c r="H38" i="2" l="1"/>
  <c r="H37" i="2"/>
  <c r="H41" i="2" s="1"/>
  <c r="F13" i="5"/>
  <c r="F14" i="5"/>
  <c r="F12" i="5"/>
  <c r="F15" i="5" s="1"/>
  <c r="G18" i="3"/>
  <c r="G19" i="3" s="1"/>
  <c r="F111" i="2"/>
  <c r="F112" i="2"/>
  <c r="G113" i="2"/>
  <c r="G114" i="2"/>
  <c r="G51" i="2"/>
  <c r="G50" i="2"/>
  <c r="G52" i="2" s="1"/>
  <c r="G112" i="2"/>
  <c r="G115" i="2"/>
  <c r="G111" i="2"/>
  <c r="F114" i="2"/>
  <c r="F51" i="2"/>
  <c r="F50" i="2"/>
  <c r="F113" i="2"/>
  <c r="F16" i="5" l="1"/>
  <c r="F18" i="5" s="1"/>
  <c r="F19" i="5" s="1"/>
  <c r="F116" i="2"/>
  <c r="F117" i="2" s="1"/>
  <c r="F52" i="2"/>
  <c r="F65" i="2" s="1"/>
  <c r="H114" i="2"/>
  <c r="H50" i="2"/>
  <c r="H51" i="2"/>
  <c r="H113" i="2"/>
  <c r="H112" i="2"/>
  <c r="H115" i="2"/>
  <c r="H111" i="2"/>
  <c r="G116" i="2"/>
  <c r="G117" i="2" s="1"/>
  <c r="G64" i="2"/>
  <c r="G60" i="2"/>
  <c r="G63" i="2"/>
  <c r="G59" i="2"/>
  <c r="G65" i="2"/>
  <c r="G62" i="2"/>
  <c r="G61" i="2"/>
  <c r="G66" i="2"/>
  <c r="F64" i="2"/>
  <c r="F60" i="2"/>
  <c r="F63" i="2"/>
  <c r="F59" i="2" l="1"/>
  <c r="F61" i="2"/>
  <c r="F66" i="2"/>
  <c r="F62" i="2"/>
  <c r="F67" i="2" s="1"/>
  <c r="F149" i="2" s="1"/>
  <c r="F150" i="2" s="1"/>
  <c r="H116" i="2"/>
  <c r="H117" i="2" s="1"/>
  <c r="G67" i="2"/>
  <c r="G149" i="2" s="1"/>
  <c r="G150" i="2" s="1"/>
  <c r="H52" i="2"/>
  <c r="G152" i="2" l="1"/>
  <c r="F152" i="2"/>
  <c r="H63" i="2"/>
  <c r="H66" i="2"/>
  <c r="H64" i="2"/>
  <c r="H60" i="2"/>
  <c r="H59" i="2"/>
  <c r="H62" i="2"/>
  <c r="H65" i="2"/>
  <c r="H61" i="2"/>
  <c r="F155" i="2" l="1"/>
  <c r="G156" i="2"/>
  <c r="G155" i="2"/>
  <c r="G154" i="2"/>
  <c r="G153" i="2"/>
  <c r="G157" i="2" s="1"/>
  <c r="H67" i="2"/>
  <c r="H149" i="2" l="1"/>
  <c r="H150" i="2" s="1"/>
  <c r="H152" i="2" s="1"/>
  <c r="F153" i="2"/>
  <c r="F156" i="2"/>
  <c r="F154" i="2"/>
  <c r="F157" i="2" l="1"/>
  <c r="H156" i="2"/>
  <c r="H155" i="2"/>
  <c r="H154" i="2"/>
  <c r="H153" i="2"/>
  <c r="H157" i="2" l="1"/>
  <c r="H178" i="2" l="1"/>
</calcChain>
</file>

<file path=xl/sharedStrings.xml><?xml version="1.0" encoding="utf-8"?>
<sst xmlns="http://schemas.openxmlformats.org/spreadsheetml/2006/main" count="277" uniqueCount="159">
  <si>
    <t>PLANILHA DE CUSTOS E FORMAÇÃO DE PREÇOS</t>
  </si>
  <si>
    <t>DISCRIMINAÇÃO DOS SERVIÇOS (DADOS REFERENTES À CONTRATAÇÃO)</t>
  </si>
  <si>
    <t>A</t>
  </si>
  <si>
    <t>Data de apresentação da proposta</t>
  </si>
  <si>
    <t>B</t>
  </si>
  <si>
    <t>Município / UF</t>
  </si>
  <si>
    <t>C</t>
  </si>
  <si>
    <t>Ano do Acordo, Convenção ou Dissídio Coletivo</t>
  </si>
  <si>
    <t>D</t>
  </si>
  <si>
    <t>Número de meses de execução contratual:</t>
  </si>
  <si>
    <t>IDENTIFICAÇÃO DO SERVIÇO</t>
  </si>
  <si>
    <t>Unidade de Medida</t>
  </si>
  <si>
    <t>1. MÓDULOS</t>
  </si>
  <si>
    <t>MÃO DE OBRA</t>
  </si>
  <si>
    <t>Mão de obra vinculada à execução contratual</t>
  </si>
  <si>
    <t>Dados para composição dos custos referentes à mão de obra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</si>
  <si>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</si>
  <si>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</si>
  <si>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</si>
  <si>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(dia/mês/ano)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</si>
  <si>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</si>
  <si>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</si>
  <si>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</si>
  <si>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</si>
  <si>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</si>
  <si>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</si>
  <si>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</si>
  <si>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</si>
  <si>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</si>
  <si>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</si>
  <si>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Gratificação de função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</si>
  <si>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</si>
  <si>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</si>
  <si>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</si>
  <si>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</si>
  <si>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</si>
  <si>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</si>
  <si>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</si>
  <si>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</si>
  <si>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</si>
  <si>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</si>
  <si>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</si>
  <si>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</si>
  <si>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</si>
  <si>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</si>
  <si>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</si>
  <si>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</si>
  <si>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</si>
  <si>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</si>
  <si>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</si>
  <si>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</si>
  <si>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</si>
  <si>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</si>
  <si>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</si>
  <si>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</si>
  <si>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</si>
  <si>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</si>
  <si>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</si>
  <si>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</si>
  <si>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</si>
  <si>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</si>
  <si>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</si>
  <si>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</si>
  <si>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</si>
  <si>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</si>
  <si>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</si>
  <si>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</si>
  <si>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</si>
  <si>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</si>
  <si>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Incidência dos Encargos do Submódulo 2.2 sobre as Ausências Legais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</si>
  <si>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</si>
  <si>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</si>
  <si>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</si>
  <si>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</si>
  <si>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</si>
  <si>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</si>
  <si>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</si>
  <si>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Custos Indiretos, Tributos e Lucro</t>
  </si>
  <si>
    <t>Custos Indiretos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</si>
  <si>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</si>
  <si>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</si>
  <si>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</si>
  <si>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</si>
  <si>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</si>
  <si>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</si>
  <si>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</si>
  <si>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</si>
  <si>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</si>
  <si>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</si>
  <si>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</si>
  <si>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Tipo do Serviço (A)</t>
  </si>
  <si>
    <t>Valor Proposto por empregado (B)</t>
  </si>
  <si>
    <t>Quantidade de Empregados por Posto
(C )</t>
  </si>
  <si>
    <t>Valor Proposto por Posto 
(D) = (B x C)</t>
  </si>
  <si>
    <t>Qtde. de Postos
(E)</t>
  </si>
  <si>
    <t>Valor Total MENSAL do Serviço
(F) = (D x E)</t>
  </si>
  <si>
    <t>4. QUADRO DEMONSTRATIVO DO VALOR GLOBAL DA PROPOSTA</t>
  </si>
  <si>
    <t>VALOR GLOBAL DA PROPOSTA</t>
  </si>
  <si>
    <t>Seq</t>
  </si>
  <si>
    <t>Tipo de Serviço / Carga Horária</t>
  </si>
  <si>
    <t>Faixa de execução do serviço</t>
  </si>
  <si>
    <t>Quantidade de postos a contratar</t>
  </si>
  <si>
    <t>Quantidade empregados por posto</t>
  </si>
  <si>
    <t>Quantidade total de empregados por posto</t>
  </si>
  <si>
    <t>Cargo</t>
  </si>
  <si>
    <t>Assistência Médica e Familiar</t>
  </si>
  <si>
    <t>Plano de Assistência Odontológica</t>
  </si>
  <si>
    <t>Seguro de Vida</t>
  </si>
  <si>
    <t>Quadro resumo do Módulo 2 - Encargos e Benefícios anuais, mensais e diários</t>
  </si>
  <si>
    <t>Multa do FGTS sobre o Aviso Prévio Indenizado</t>
  </si>
  <si>
    <t>Multa do FGTS sobre o Aviso Prévio Trabalhado</t>
  </si>
  <si>
    <t>Substituto na cobertura de Férias</t>
  </si>
  <si>
    <t>Substituto na cobertura de Afastamento por doença</t>
  </si>
  <si>
    <t>Substituto na cobertura de Maternidade / Paternidade</t>
  </si>
  <si>
    <t>Substituto na cobertura de Ausência justificada</t>
  </si>
  <si>
    <t>Substituto na cobertura de Acidente trabalho</t>
  </si>
  <si>
    <t>Substituto na cobertura de Treinamento</t>
  </si>
  <si>
    <t>Substituto na cobertura de Intervalo para repouso e alimentação</t>
  </si>
  <si>
    <t>Substituto nas Ausências Legais</t>
  </si>
  <si>
    <t>Substituto na Intrajornada</t>
  </si>
  <si>
    <t>Uniformes</t>
  </si>
  <si>
    <t>Equipamentos</t>
  </si>
  <si>
    <t>Módulo 6 - Custos Indiretos, Tributos e Lucro (Regime tributário: lucro presumido)</t>
  </si>
  <si>
    <t>2. QUADRO RESUMO DO CUSTO POR EMPREGADO</t>
  </si>
  <si>
    <t>3. QUADRO RESUMO DO VALOR MENSAL DOS SERVIÇOS</t>
  </si>
  <si>
    <t>A1</t>
  </si>
  <si>
    <t>A2</t>
  </si>
  <si>
    <t>A3</t>
  </si>
  <si>
    <t>VALOR MENSAL DO SERVIÇO</t>
  </si>
  <si>
    <t>Valor global da proposta (Valor mensal do serviço multiplicado pelo número de meses do contrato)</t>
  </si>
  <si>
    <t>Tipo / especificação</t>
  </si>
  <si>
    <t>Quantidade</t>
  </si>
  <si>
    <t>Qtde. Trocas por ano</t>
  </si>
  <si>
    <t>Valor Unitário (R$)</t>
  </si>
  <si>
    <t>Total anual</t>
  </si>
  <si>
    <t>Total mensal</t>
  </si>
  <si>
    <t>Estimativa de valor de diárias</t>
  </si>
  <si>
    <t>DIÁRIA</t>
  </si>
  <si>
    <t>Valor unitário bruto</t>
  </si>
  <si>
    <t>TRIBUTOS SOBRE FATURAMENTO</t>
  </si>
  <si>
    <t>BASE DE CÁLCULO</t>
  </si>
  <si>
    <t>PIS</t>
  </si>
  <si>
    <t>COFINS</t>
  </si>
  <si>
    <t>ISS</t>
  </si>
  <si>
    <t>Total de Tributos</t>
  </si>
  <si>
    <t>Valor total de diárias para 12 meses</t>
  </si>
  <si>
    <t>Valor estimado de diárias para 1 mês</t>
  </si>
  <si>
    <t>NOTAS</t>
  </si>
  <si>
    <t>VALOR MENSAL DOS CARGOS</t>
  </si>
  <si>
    <t>Detalhamento dos insumos do módulo 5 [Alínea A]</t>
  </si>
  <si>
    <t xml:space="preserve">Valor de 1 (uma) diária </t>
  </si>
  <si>
    <t>Quantidade estimada de diárias para 12 meses</t>
  </si>
  <si>
    <t>-</t>
  </si>
  <si>
    <t>1. Quantidade de viagens estimada no itemXXX do Termo de Referência</t>
  </si>
  <si>
    <t>PROAD DDDDDDD</t>
  </si>
  <si>
    <t>PREGÃO ELETRÔNICO n. 7777777</t>
  </si>
  <si>
    <t>OBJETO: Serviço de FFFFFFFF</t>
  </si>
  <si>
    <t>UNIDADE REQUISITANTE: SSSSSS</t>
  </si>
  <si>
    <t>Salvador,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</si>
</sst>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_ ;\-#,##0\ "/>
    <numFmt numFmtId="166" formatCode="_-* #,##0.0000_-;\-* #,##0.0000_-;_-* \-??_-;_-@_-"/>
    <numFmt numFmtId="167" formatCode="_-&quot;R$ &quot;* #,##0.00_-;&quot;-R$ &quot;* #,##0.00_-;_-&quot;R$ &quot;* \-??_-;_-@_-"/>
    <numFmt numFmtId="168" formatCode="d/m/yyyy"/>
  </numFmts>
  <fonts count="18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2E75B6"/>
      <name val="Arial"/>
      <family val="2"/>
      <charset val="1"/>
    </font>
    <font>
      <sz val="12"/>
      <color rgb="FFC55A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AFABAB"/>
      </patternFill>
    </fill>
    <fill>
      <patternFill patternType="solid">
        <fgColor rgb="FF9DC3E6"/>
        <bgColor rgb="FFBFBFBF"/>
      </patternFill>
    </fill>
    <fill>
      <patternFill patternType="solid">
        <fgColor rgb="FFD9D9D9"/>
        <bgColor rgb="FFBDD7EE"/>
      </patternFill>
    </fill>
    <fill>
      <patternFill patternType="solid">
        <fgColor rgb="FFDEEBF7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767171"/>
        <bgColor rgb="FF666699"/>
      </patternFill>
    </fill>
    <fill>
      <patternFill patternType="solid">
        <fgColor rgb="FFA6A6A6"/>
        <bgColor rgb="FFAFABAB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theme="2" tint="-0.249977111117893"/>
        <bgColor rgb="FFFFFFCC"/>
      </patternFill>
    </fill>
    <fill>
      <patternFill patternType="solid">
        <fgColor theme="2" tint="-0.499984740745262"/>
        <bgColor rgb="FFA6A6A6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164" fontId="16" fillId="0" borderId="0"/>
    <xf numFmtId="167" fontId="16" fillId="0" borderId="0"/>
    <xf numFmtId="9" fontId="16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10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/>
    <xf numFmtId="168" fontId="2" fillId="0" borderId="0" xfId="0" applyNumberFormat="1" applyFont="1" applyAlignment="1"/>
    <xf numFmtId="0" fontId="5" fillId="0" borderId="0" xfId="0" applyFont="1" applyBorder="1" applyAlignment="1">
      <alignment horizontal="left" indent="4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4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4"/>
    </xf>
    <xf numFmtId="0" fontId="6" fillId="0" borderId="2" xfId="0" applyFont="1" applyBorder="1" applyAlignment="1">
      <alignment horizontal="left" vertical="center" indent="4"/>
    </xf>
    <xf numFmtId="10" fontId="6" fillId="0" borderId="1" xfId="0" applyNumberFormat="1" applyFont="1" applyBorder="1" applyAlignment="1">
      <alignment horizontal="center" vertical="center" wrapText="1"/>
    </xf>
    <xf numFmtId="164" fontId="8" fillId="0" borderId="1" xfId="1" applyFont="1" applyBorder="1" applyAlignment="1" applyProtection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4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indent="4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2" fillId="0" borderId="1" xfId="1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indent="4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6" fillId="0" borderId="0" xfId="0" applyFont="1" applyAlignment="1">
      <alignment horizontal="left" vertical="center" indent="4"/>
    </xf>
    <xf numFmtId="0" fontId="6" fillId="5" borderId="0" xfId="0" applyFont="1" applyFill="1" applyBorder="1" applyAlignment="1">
      <alignment horizontal="left" vertical="center" indent="4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indent="4"/>
    </xf>
    <xf numFmtId="0" fontId="8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4"/>
    </xf>
    <xf numFmtId="0" fontId="7" fillId="5" borderId="0" xfId="0" applyFont="1" applyFill="1" applyBorder="1" applyAlignment="1">
      <alignment horizontal="left" vertical="center" indent="4"/>
    </xf>
    <xf numFmtId="0" fontId="6" fillId="0" borderId="3" xfId="0" applyFont="1" applyBorder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indent="4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indent="4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10" fontId="8" fillId="0" borderId="1" xfId="3" applyNumberFormat="1" applyFont="1" applyBorder="1" applyAlignment="1" applyProtection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10" fontId="7" fillId="4" borderId="1" xfId="3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4"/>
    </xf>
    <xf numFmtId="164" fontId="6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 indent="4"/>
    </xf>
    <xf numFmtId="0" fontId="7" fillId="8" borderId="3" xfId="0" applyFont="1" applyFill="1" applyBorder="1" applyAlignment="1">
      <alignment horizontal="left" vertical="center" indent="4"/>
    </xf>
    <xf numFmtId="164" fontId="7" fillId="8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 indent="1"/>
    </xf>
    <xf numFmtId="167" fontId="2" fillId="0" borderId="1" xfId="2" applyFont="1" applyBorder="1" applyAlignment="1" applyProtection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7" fontId="2" fillId="0" borderId="0" xfId="2" applyFont="1" applyBorder="1" applyAlignment="1" applyProtection="1">
      <alignment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10" fontId="6" fillId="0" borderId="3" xfId="0" applyNumberFormat="1" applyFont="1" applyBorder="1" applyAlignment="1">
      <alignment horizontal="left" vertical="center" wrapText="1" indent="1"/>
    </xf>
    <xf numFmtId="167" fontId="6" fillId="0" borderId="3" xfId="2" applyFont="1" applyBorder="1" applyAlignment="1" applyProtection="1">
      <alignment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7" fontId="6" fillId="0" borderId="1" xfId="2" applyFont="1" applyBorder="1" applyAlignment="1" applyProtection="1">
      <alignment vertical="center" wrapText="1"/>
    </xf>
    <xf numFmtId="165" fontId="2" fillId="0" borderId="9" xfId="0" applyNumberFormat="1" applyFont="1" applyBorder="1" applyAlignment="1" applyProtection="1">
      <alignment horizontal="center" vertical="center" wrapText="1"/>
    </xf>
    <xf numFmtId="10" fontId="2" fillId="0" borderId="8" xfId="0" applyNumberFormat="1" applyFont="1" applyBorder="1" applyAlignment="1">
      <alignment horizontal="left" vertical="center" indent="1"/>
    </xf>
    <xf numFmtId="167" fontId="2" fillId="0" borderId="10" xfId="2" applyFont="1" applyBorder="1" applyAlignment="1" applyProtection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 wrapText="1"/>
    </xf>
    <xf numFmtId="167" fontId="3" fillId="0" borderId="4" xfId="2" applyFont="1" applyBorder="1" applyAlignment="1" applyProtection="1">
      <alignment horizontal="center" vertical="center" wrapText="1"/>
    </xf>
    <xf numFmtId="10" fontId="6" fillId="0" borderId="2" xfId="0" applyNumberFormat="1" applyFont="1" applyBorder="1" applyAlignment="1">
      <alignment horizontal="left" vertical="center" indent="1"/>
    </xf>
    <xf numFmtId="167" fontId="11" fillId="0" borderId="4" xfId="2" applyFont="1" applyBorder="1" applyAlignment="1" applyProtection="1">
      <alignment horizontal="center" vertical="center" wrapText="1"/>
    </xf>
    <xf numFmtId="168" fontId="2" fillId="0" borderId="0" xfId="0" applyNumberFormat="1" applyFont="1"/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10" borderId="0" xfId="0" applyFont="1" applyFill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0" fontId="2" fillId="0" borderId="1" xfId="3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15" fillId="6" borderId="1" xfId="1" applyNumberFormat="1" applyFont="1" applyFill="1" applyBorder="1" applyAlignment="1" applyProtection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10" fontId="2" fillId="6" borderId="4" xfId="3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0" fontId="2" fillId="0" borderId="4" xfId="3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0" fontId="6" fillId="6" borderId="4" xfId="3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left" vertical="center" indent="4"/>
    </xf>
    <xf numFmtId="164" fontId="6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2" fillId="0" borderId="4" xfId="0" applyFont="1" applyBorder="1"/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/>
    <xf numFmtId="164" fontId="2" fillId="0" borderId="1" xfId="1" applyFont="1" applyFill="1" applyBorder="1" applyAlignment="1" applyProtection="1">
      <alignment horizontal="center" vertical="center" wrapText="1"/>
    </xf>
    <xf numFmtId="164" fontId="17" fillId="0" borderId="0" xfId="1" applyFont="1"/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10" fontId="2" fillId="11" borderId="1" xfId="3" applyNumberFormat="1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vertical="center" wrapText="1"/>
    </xf>
    <xf numFmtId="10" fontId="2" fillId="12" borderId="4" xfId="3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6" fillId="9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67171"/>
      <rgbColor rgb="00AFABAB"/>
      <rgbColor rgb="00993366"/>
      <rgbColor rgb="00FFFFCC"/>
      <rgbColor rgb="00DEEBF7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C55A11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65527"/>
  <sheetViews>
    <sheetView showGridLines="0" tabSelected="1" topLeftCell="A169" zoomScale="60" zoomScaleNormal="60" zoomScalePageLayoutView="55" workbookViewId="0">
      <selection activeCell="C189" sqref="C189"/>
    </sheetView>
  </sheetViews>
  <sheetFormatPr defaultRowHeight="15.75" x14ac:dyDescent="0.25"/>
  <cols>
    <col min="1" max="1" width="1.7109375" style="1"/>
    <col min="2" max="2" width="17.42578125" style="2"/>
    <col min="3" max="3" width="43.42578125" style="2"/>
    <col min="4" max="4" width="22.7109375" style="2"/>
    <col min="5" max="5" width="22.5703125" style="2"/>
    <col min="6" max="6" width="26.28515625" style="2"/>
    <col min="7" max="7" width="26.42578125" style="2"/>
    <col min="8" max="8" width="26.28515625" style="2"/>
    <col min="9" max="9" width="24.85546875" style="2" customWidth="1"/>
    <col min="10" max="10" width="15.5703125" style="1"/>
    <col min="11" max="11" width="13.42578125" style="1"/>
    <col min="12" max="12" width="14.28515625" style="1"/>
    <col min="13" max="13" width="20" style="1"/>
    <col min="14" max="14" width="27" style="1"/>
    <col min="15" max="15" width="12" style="1"/>
    <col min="16" max="1018" width="9.5703125" style="1"/>
    <col min="1019" max="1025" width="12"/>
  </cols>
  <sheetData>
    <row r="1" spans="2:1018" ht="18.75" customHeight="1" x14ac:dyDescent="0.25">
      <c r="B1" s="22" t="s">
        <v>154</v>
      </c>
      <c r="C1" s="23"/>
      <c r="D1" s="23"/>
      <c r="E1" s="23"/>
      <c r="F1" s="23"/>
      <c r="G1" s="23"/>
      <c r="H1" s="23"/>
    </row>
    <row r="2" spans="2:1018" ht="15" customHeight="1" x14ac:dyDescent="0.25">
      <c r="B2" s="14" t="s">
        <v>155</v>
      </c>
      <c r="C2" s="23"/>
      <c r="D2" s="23"/>
      <c r="E2" s="23"/>
      <c r="F2" s="23"/>
      <c r="G2" s="23"/>
      <c r="H2" s="23"/>
    </row>
    <row r="3" spans="2:1018" ht="15" customHeight="1" x14ac:dyDescent="0.25">
      <c r="B3" s="24" t="s">
        <v>156</v>
      </c>
      <c r="C3" s="24"/>
      <c r="D3" s="24"/>
      <c r="E3" s="24"/>
      <c r="F3" s="24"/>
      <c r="G3" s="24"/>
      <c r="H3" s="24"/>
    </row>
    <row r="4" spans="2:1018" ht="17.25" customHeight="1" x14ac:dyDescent="0.25">
      <c r="B4" s="25" t="s">
        <v>157</v>
      </c>
      <c r="C4" s="23"/>
      <c r="D4" s="23"/>
      <c r="E4" s="23"/>
      <c r="F4" s="23"/>
      <c r="G4" s="23"/>
      <c r="H4" s="26"/>
    </row>
    <row r="5" spans="2:1018" ht="45" customHeight="1" x14ac:dyDescent="0.35">
      <c r="B5" s="27" t="s">
        <v>0</v>
      </c>
      <c r="C5" s="3"/>
      <c r="D5" s="3"/>
      <c r="E5" s="3"/>
      <c r="F5" s="3"/>
      <c r="G5" s="28"/>
      <c r="H5" s="28"/>
    </row>
    <row r="6" spans="2:1018" ht="15" customHeight="1" x14ac:dyDescent="0.25">
      <c r="B6" s="29"/>
    </row>
    <row r="7" spans="2:1018" ht="15" customHeight="1" x14ac:dyDescent="0.25">
      <c r="B7" s="30" t="s">
        <v>1</v>
      </c>
      <c r="C7" s="4"/>
      <c r="D7" s="4"/>
      <c r="E7" s="4"/>
    </row>
    <row r="8" spans="2:1018" ht="27" customHeight="1" x14ac:dyDescent="0.25">
      <c r="B8" s="31" t="s">
        <v>2</v>
      </c>
      <c r="C8" s="32" t="s">
        <v>3</v>
      </c>
      <c r="D8" s="33"/>
      <c r="E8" s="33"/>
      <c r="F8" s="33"/>
      <c r="G8" s="34"/>
      <c r="H8" s="35"/>
      <c r="J8" s="2"/>
      <c r="K8" s="2"/>
    </row>
    <row r="9" spans="2:1018" ht="27" customHeight="1" x14ac:dyDescent="0.25">
      <c r="B9" s="31" t="s">
        <v>4</v>
      </c>
      <c r="C9" s="32" t="s">
        <v>5</v>
      </c>
      <c r="D9" s="36"/>
      <c r="E9" s="36"/>
      <c r="F9" s="36"/>
      <c r="G9" s="37"/>
      <c r="H9" s="38"/>
      <c r="J9" s="2"/>
      <c r="K9" s="2"/>
    </row>
    <row r="10" spans="2:1018" ht="27" customHeight="1" x14ac:dyDescent="0.25">
      <c r="B10" s="31" t="s">
        <v>6</v>
      </c>
      <c r="C10" s="32" t="s">
        <v>7</v>
      </c>
      <c r="D10" s="36"/>
      <c r="E10" s="36"/>
      <c r="F10" s="36"/>
      <c r="G10" s="37"/>
      <c r="H10" s="31"/>
      <c r="J10" s="2"/>
      <c r="K10" s="2"/>
    </row>
    <row r="11" spans="2:1018" ht="27" customHeight="1" x14ac:dyDescent="0.25">
      <c r="B11" s="31" t="s">
        <v>6</v>
      </c>
      <c r="C11" s="32" t="s">
        <v>9</v>
      </c>
      <c r="D11" s="36"/>
      <c r="E11" s="36"/>
      <c r="F11" s="36"/>
      <c r="G11" s="37"/>
      <c r="H11" s="39"/>
      <c r="J11" s="2"/>
      <c r="K11" s="2"/>
    </row>
    <row r="12" spans="2:1018" ht="22.5" customHeight="1" x14ac:dyDescent="0.25">
      <c r="I12" s="1"/>
      <c r="AMD12"/>
    </row>
    <row r="13" spans="2:1018" ht="15" customHeight="1" x14ac:dyDescent="0.25">
      <c r="B13" s="30" t="s">
        <v>10</v>
      </c>
      <c r="C13" s="4"/>
      <c r="D13" s="4"/>
      <c r="I13" s="1"/>
      <c r="AMD13"/>
    </row>
    <row r="14" spans="2:1018" ht="52.15" customHeight="1" x14ac:dyDescent="0.25">
      <c r="B14" s="40" t="s">
        <v>98</v>
      </c>
      <c r="C14" s="41" t="s">
        <v>99</v>
      </c>
      <c r="D14" s="35" t="s">
        <v>100</v>
      </c>
      <c r="E14" s="35" t="s">
        <v>11</v>
      </c>
      <c r="F14" s="35" t="s">
        <v>101</v>
      </c>
      <c r="G14" s="35" t="s">
        <v>102</v>
      </c>
      <c r="H14" s="35" t="s">
        <v>103</v>
      </c>
      <c r="I14" s="5"/>
      <c r="O14" s="42"/>
      <c r="P14" s="43"/>
      <c r="Q14" s="43"/>
    </row>
    <row r="15" spans="2:1018" x14ac:dyDescent="0.25">
      <c r="B15" s="44">
        <v>1</v>
      </c>
      <c r="C15" s="45"/>
      <c r="D15" s="163"/>
      <c r="E15" s="31"/>
      <c r="F15" s="39"/>
      <c r="G15" s="39"/>
      <c r="H15" s="39"/>
      <c r="O15" s="42"/>
      <c r="P15" s="43"/>
      <c r="Q15" s="43"/>
    </row>
    <row r="16" spans="2:1018" ht="26.1" customHeight="1" x14ac:dyDescent="0.25">
      <c r="B16" s="44">
        <v>2</v>
      </c>
      <c r="C16" s="45"/>
      <c r="D16" s="163"/>
      <c r="E16" s="31"/>
      <c r="F16" s="39"/>
      <c r="G16" s="39"/>
      <c r="H16" s="39"/>
      <c r="O16" s="42"/>
      <c r="P16" s="43"/>
      <c r="Q16" s="43"/>
    </row>
    <row r="17" spans="2:11" ht="26.1" customHeight="1" x14ac:dyDescent="0.25">
      <c r="B17" s="44">
        <v>3</v>
      </c>
      <c r="C17" s="45"/>
      <c r="D17" s="163"/>
      <c r="E17" s="31"/>
      <c r="F17" s="39"/>
      <c r="G17" s="39"/>
      <c r="H17" s="39"/>
    </row>
    <row r="18" spans="2:11" ht="22.5" customHeight="1" x14ac:dyDescent="0.25">
      <c r="B18" s="6"/>
      <c r="C18" s="6"/>
      <c r="D18" s="7"/>
      <c r="E18" s="8"/>
      <c r="I18" s="164"/>
    </row>
    <row r="19" spans="2:11" ht="15" customHeight="1" x14ac:dyDescent="0.25">
      <c r="B19" s="47" t="s">
        <v>12</v>
      </c>
      <c r="C19" s="9"/>
      <c r="D19" s="9"/>
      <c r="E19" s="9"/>
      <c r="F19" s="9"/>
      <c r="G19" s="9"/>
      <c r="H19" s="9"/>
      <c r="I19" s="165"/>
    </row>
    <row r="20" spans="2:11" ht="11.25" customHeight="1" x14ac:dyDescent="0.25">
      <c r="I20" s="164"/>
    </row>
    <row r="21" spans="2:11" ht="15" customHeight="1" x14ac:dyDescent="0.25">
      <c r="B21" s="2" t="s">
        <v>13</v>
      </c>
      <c r="I21" s="164"/>
    </row>
    <row r="22" spans="2:11" ht="15" customHeight="1" x14ac:dyDescent="0.25">
      <c r="B22" s="2" t="s">
        <v>14</v>
      </c>
      <c r="I22" s="164"/>
    </row>
    <row r="23" spans="2:11" ht="27" customHeight="1" x14ac:dyDescent="0.25">
      <c r="B23" s="48" t="s">
        <v>15</v>
      </c>
      <c r="C23" s="46"/>
      <c r="D23" s="46"/>
      <c r="E23" s="46"/>
      <c r="F23" s="46"/>
      <c r="G23" s="46"/>
      <c r="H23" s="46"/>
      <c r="I23" s="165"/>
      <c r="J23" s="2"/>
      <c r="K23" s="2"/>
    </row>
    <row r="24" spans="2:11" ht="50.1" customHeight="1" x14ac:dyDescent="0.25">
      <c r="B24" s="31">
        <v>1</v>
      </c>
      <c r="C24" s="32" t="s">
        <v>104</v>
      </c>
      <c r="D24" s="36"/>
      <c r="E24" s="36"/>
      <c r="F24" s="49"/>
      <c r="G24" s="49"/>
      <c r="H24" s="49"/>
      <c r="I24" s="166"/>
      <c r="J24" s="2"/>
      <c r="K24" s="2"/>
    </row>
    <row r="25" spans="2:11" ht="23.25" customHeight="1" x14ac:dyDescent="0.25">
      <c r="B25" s="31">
        <v>2</v>
      </c>
      <c r="C25" s="32" t="s">
        <v>16</v>
      </c>
      <c r="D25" s="36"/>
      <c r="E25" s="36"/>
      <c r="F25" s="31"/>
      <c r="G25" s="31"/>
      <c r="H25" s="150"/>
      <c r="I25" s="167"/>
      <c r="J25" s="2"/>
      <c r="K25" s="2"/>
    </row>
    <row r="26" spans="2:11" ht="23.25" customHeight="1" x14ac:dyDescent="0.25">
      <c r="B26" s="31">
        <v>3</v>
      </c>
      <c r="C26" s="32" t="s">
        <v>17</v>
      </c>
      <c r="D26" s="36"/>
      <c r="E26" s="36"/>
      <c r="F26" s="50"/>
      <c r="G26" s="50"/>
      <c r="H26" s="50"/>
      <c r="I26" s="168"/>
      <c r="J26" s="2"/>
      <c r="K26" s="2"/>
    </row>
    <row r="27" spans="2:11" ht="37.5" customHeight="1" x14ac:dyDescent="0.25">
      <c r="B27" s="31">
        <v>4</v>
      </c>
      <c r="C27" s="32" t="s">
        <v>18</v>
      </c>
      <c r="D27" s="36"/>
      <c r="E27" s="36"/>
      <c r="F27" s="38"/>
      <c r="G27" s="38"/>
      <c r="H27" s="146"/>
      <c r="I27" s="169"/>
      <c r="J27" s="2"/>
      <c r="K27" s="2"/>
    </row>
    <row r="28" spans="2:11" ht="26.25" customHeight="1" x14ac:dyDescent="0.25">
      <c r="B28" s="31">
        <v>5</v>
      </c>
      <c r="C28" s="32" t="s">
        <v>19</v>
      </c>
      <c r="D28" s="36"/>
      <c r="E28" s="36"/>
      <c r="F28" s="51"/>
      <c r="G28" s="51"/>
      <c r="H28" s="51"/>
      <c r="I28" s="170"/>
      <c r="J28" s="2"/>
      <c r="K28" s="2"/>
    </row>
    <row r="29" spans="2:11" ht="15" customHeight="1" x14ac:dyDescent="0.25">
      <c r="I29" s="164"/>
      <c r="K29" s="2"/>
    </row>
    <row r="30" spans="2:11" ht="15" customHeight="1" x14ac:dyDescent="0.25">
      <c r="B30" s="52" t="s">
        <v>20</v>
      </c>
      <c r="C30" s="10"/>
      <c r="D30" s="10"/>
      <c r="E30" s="10"/>
      <c r="F30" s="10"/>
      <c r="G30" s="10"/>
      <c r="H30" s="10"/>
      <c r="I30" s="165"/>
      <c r="J30" s="2"/>
    </row>
    <row r="31" spans="2:11" ht="15" customHeight="1" x14ac:dyDescent="0.25">
      <c r="I31" s="164"/>
      <c r="J31" s="2"/>
    </row>
    <row r="32" spans="2:11" ht="50.1" customHeight="1" thickBot="1" x14ac:dyDescent="0.3">
      <c r="C32" s="16"/>
      <c r="D32" s="16"/>
      <c r="E32" s="53"/>
      <c r="F32" s="49"/>
      <c r="G32" s="49"/>
      <c r="H32" s="49"/>
      <c r="I32" s="166"/>
      <c r="J32" s="2"/>
    </row>
    <row r="33" spans="2:10" ht="16.5" customHeight="1" thickBot="1" x14ac:dyDescent="0.3">
      <c r="B33" s="35">
        <v>1</v>
      </c>
      <c r="C33" s="54" t="s">
        <v>21</v>
      </c>
      <c r="D33" s="55"/>
      <c r="E33" s="72" t="s">
        <v>43</v>
      </c>
      <c r="F33" s="35" t="s">
        <v>22</v>
      </c>
      <c r="G33" s="35" t="s">
        <v>22</v>
      </c>
      <c r="H33" s="35" t="s">
        <v>22</v>
      </c>
      <c r="I33" s="171"/>
      <c r="J33" s="2"/>
    </row>
    <row r="34" spans="2:10" ht="15" customHeight="1" thickBot="1" x14ac:dyDescent="0.3">
      <c r="B34" s="31" t="s">
        <v>2</v>
      </c>
      <c r="C34" s="56" t="s">
        <v>23</v>
      </c>
      <c r="D34" s="36"/>
      <c r="E34" s="75"/>
      <c r="F34" s="57">
        <f>F26</f>
        <v>0</v>
      </c>
      <c r="G34" s="57">
        <f>G26</f>
        <v>0</v>
      </c>
      <c r="H34" s="57">
        <f>H26</f>
        <v>0</v>
      </c>
      <c r="I34" s="172"/>
      <c r="J34" s="2"/>
    </row>
    <row r="35" spans="2:10" ht="16.5" customHeight="1" thickBot="1" x14ac:dyDescent="0.3">
      <c r="B35" s="31" t="s">
        <v>4</v>
      </c>
      <c r="C35" s="56" t="s">
        <v>24</v>
      </c>
      <c r="D35" s="36"/>
      <c r="E35" s="75"/>
      <c r="F35" s="57"/>
      <c r="G35" s="57"/>
      <c r="H35" s="57"/>
      <c r="I35" s="172"/>
    </row>
    <row r="36" spans="2:10" ht="15" customHeight="1" thickBot="1" x14ac:dyDescent="0.3">
      <c r="B36" s="31" t="s">
        <v>6</v>
      </c>
      <c r="C36" s="185" t="s">
        <v>25</v>
      </c>
      <c r="D36" s="36"/>
      <c r="E36" s="75"/>
      <c r="F36" s="57"/>
      <c r="G36" s="57"/>
      <c r="H36" s="57"/>
      <c r="I36" s="172"/>
    </row>
    <row r="37" spans="2:10" ht="16.5" customHeight="1" thickBot="1" x14ac:dyDescent="0.3">
      <c r="B37" s="31" t="s">
        <v>8</v>
      </c>
      <c r="C37" s="185" t="s">
        <v>26</v>
      </c>
      <c r="D37" s="36"/>
      <c r="E37" s="75"/>
      <c r="F37" s="57"/>
      <c r="G37" s="57"/>
      <c r="H37" s="187">
        <f>ROUND((H35+H34)*(6/12)*E37,2)</f>
        <v>0</v>
      </c>
      <c r="I37" s="172"/>
    </row>
    <row r="38" spans="2:10" ht="16.5" customHeight="1" thickBot="1" x14ac:dyDescent="0.35">
      <c r="B38" s="31" t="s">
        <v>27</v>
      </c>
      <c r="C38" s="185" t="s">
        <v>28</v>
      </c>
      <c r="D38" s="36"/>
      <c r="E38" s="75"/>
      <c r="F38" s="57"/>
      <c r="G38" s="57"/>
      <c r="H38" s="189">
        <f>ROUND(((H34+H35)*0.0717*(1+E38)),2)</f>
        <v>0</v>
      </c>
      <c r="I38" s="172"/>
      <c r="J38" s="188"/>
    </row>
    <row r="39" spans="2:10" ht="16.5" customHeight="1" thickBot="1" x14ac:dyDescent="0.3">
      <c r="B39" s="31" t="s">
        <v>29</v>
      </c>
      <c r="C39" s="56" t="s">
        <v>30</v>
      </c>
      <c r="D39" s="36"/>
      <c r="E39" s="75" t="s">
        <v>152</v>
      </c>
      <c r="F39" s="57"/>
      <c r="G39" s="57"/>
      <c r="H39" s="57"/>
      <c r="I39" s="172"/>
    </row>
    <row r="40" spans="2:10" ht="16.5" customHeight="1" thickBot="1" x14ac:dyDescent="0.3">
      <c r="B40" s="31" t="s">
        <v>31</v>
      </c>
      <c r="C40" s="58" t="s">
        <v>32</v>
      </c>
      <c r="D40" s="59"/>
      <c r="E40" s="75" t="s">
        <v>152</v>
      </c>
      <c r="F40" s="57"/>
      <c r="G40" s="57"/>
      <c r="H40" s="57"/>
      <c r="I40" s="172"/>
    </row>
    <row r="41" spans="2:10" ht="15" customHeight="1" thickBot="1" x14ac:dyDescent="0.3">
      <c r="B41" s="60" t="s">
        <v>33</v>
      </c>
      <c r="C41" s="61"/>
      <c r="D41" s="61"/>
      <c r="E41" s="62"/>
      <c r="F41" s="63">
        <f>SUM(F34:F40)</f>
        <v>0</v>
      </c>
      <c r="G41" s="63">
        <f>SUM(G34:G40)</f>
        <v>0</v>
      </c>
      <c r="H41" s="63">
        <f>SUM(H34:H40)</f>
        <v>0</v>
      </c>
      <c r="I41" s="173"/>
    </row>
    <row r="42" spans="2:10" ht="15" customHeight="1" x14ac:dyDescent="0.25">
      <c r="I42" s="164"/>
    </row>
    <row r="43" spans="2:10" ht="15" customHeight="1" x14ac:dyDescent="0.25">
      <c r="E43" s="64"/>
      <c r="F43" s="64"/>
      <c r="G43" s="64"/>
      <c r="H43" s="64"/>
      <c r="I43" s="174"/>
    </row>
    <row r="44" spans="2:10" ht="15" customHeight="1" x14ac:dyDescent="0.25">
      <c r="B44" s="52" t="s">
        <v>34</v>
      </c>
      <c r="C44" s="10"/>
      <c r="D44" s="10"/>
      <c r="E44" s="10"/>
      <c r="F44" s="10"/>
      <c r="G44" s="10"/>
      <c r="H44" s="10"/>
      <c r="I44" s="165"/>
    </row>
    <row r="45" spans="2:10" ht="15" customHeight="1" x14ac:dyDescent="0.25">
      <c r="B45" s="65"/>
      <c r="I45" s="164"/>
    </row>
    <row r="46" spans="2:10" ht="15" customHeight="1" x14ac:dyDescent="0.25">
      <c r="B46" s="66" t="s">
        <v>35</v>
      </c>
      <c r="C46" s="12"/>
      <c r="D46" s="12"/>
      <c r="E46" s="12"/>
      <c r="F46" s="12"/>
      <c r="G46" s="12"/>
      <c r="H46" s="12"/>
      <c r="I46" s="165"/>
    </row>
    <row r="47" spans="2:10" ht="15" customHeight="1" x14ac:dyDescent="0.25">
      <c r="I47" s="164"/>
    </row>
    <row r="48" spans="2:10" ht="50.1" customHeight="1" x14ac:dyDescent="0.25">
      <c r="C48" s="16"/>
      <c r="D48" s="16"/>
      <c r="E48" s="53"/>
      <c r="F48" s="49"/>
      <c r="G48" s="49"/>
      <c r="H48" s="49"/>
      <c r="I48" s="166"/>
    </row>
    <row r="49" spans="2:9" ht="15" customHeight="1" x14ac:dyDescent="0.25">
      <c r="B49" s="35" t="s">
        <v>36</v>
      </c>
      <c r="C49" s="48" t="s">
        <v>37</v>
      </c>
      <c r="D49" s="67"/>
      <c r="E49" s="67"/>
      <c r="F49" s="35" t="s">
        <v>22</v>
      </c>
      <c r="G49" s="35" t="s">
        <v>22</v>
      </c>
      <c r="H49" s="35" t="s">
        <v>22</v>
      </c>
      <c r="I49" s="171"/>
    </row>
    <row r="50" spans="2:9" ht="16.5" customHeight="1" x14ac:dyDescent="0.25">
      <c r="B50" s="31" t="s">
        <v>2</v>
      </c>
      <c r="C50" s="56" t="s">
        <v>38</v>
      </c>
      <c r="D50" s="36"/>
      <c r="E50" s="36"/>
      <c r="F50" s="38">
        <f>F41*0.0833</f>
        <v>0</v>
      </c>
      <c r="G50" s="38">
        <f>G41*0.0833</f>
        <v>0</v>
      </c>
      <c r="H50" s="146">
        <f>H41*0.0833</f>
        <v>0</v>
      </c>
      <c r="I50" s="169"/>
    </row>
    <row r="51" spans="2:9" ht="16.5" customHeight="1" x14ac:dyDescent="0.25">
      <c r="B51" s="31" t="s">
        <v>4</v>
      </c>
      <c r="C51" s="68" t="s">
        <v>39</v>
      </c>
      <c r="D51" s="7"/>
      <c r="E51" s="7"/>
      <c r="F51" s="38">
        <f>F41*0.121</f>
        <v>0</v>
      </c>
      <c r="G51" s="38">
        <f>G41*0.121</f>
        <v>0</v>
      </c>
      <c r="H51" s="146">
        <f>H41*0.121</f>
        <v>0</v>
      </c>
      <c r="I51" s="169"/>
    </row>
    <row r="52" spans="2:9" ht="16.5" customHeight="1" x14ac:dyDescent="0.25">
      <c r="B52" s="48" t="s">
        <v>33</v>
      </c>
      <c r="C52" s="67"/>
      <c r="D52" s="67"/>
      <c r="E52" s="69"/>
      <c r="F52" s="70">
        <f>ROUND(SUM(F50:F51),2)</f>
        <v>0</v>
      </c>
      <c r="G52" s="70">
        <f>ROUND(SUM(G50:G51),2)</f>
        <v>0</v>
      </c>
      <c r="H52" s="70">
        <f>ROUND(SUM(H50:H51),2)</f>
        <v>0</v>
      </c>
      <c r="I52" s="173"/>
    </row>
    <row r="53" spans="2:9" ht="15" customHeight="1" x14ac:dyDescent="0.25">
      <c r="I53" s="164"/>
    </row>
    <row r="54" spans="2:9" ht="15" customHeight="1" x14ac:dyDescent="0.25">
      <c r="I54" s="164"/>
    </row>
    <row r="55" spans="2:9" ht="31.5" customHeight="1" x14ac:dyDescent="0.25">
      <c r="B55" s="66" t="s">
        <v>40</v>
      </c>
      <c r="C55" s="13"/>
      <c r="D55" s="13"/>
      <c r="E55" s="13"/>
      <c r="F55" s="13"/>
      <c r="G55" s="13"/>
      <c r="H55" s="13"/>
      <c r="I55" s="171"/>
    </row>
    <row r="56" spans="2:9" ht="15" customHeight="1" x14ac:dyDescent="0.25">
      <c r="I56" s="164"/>
    </row>
    <row r="57" spans="2:9" ht="50.1" customHeight="1" x14ac:dyDescent="0.25">
      <c r="E57" s="53"/>
      <c r="F57" s="49"/>
      <c r="G57" s="49"/>
      <c r="H57" s="49"/>
      <c r="I57" s="166"/>
    </row>
    <row r="58" spans="2:9" ht="21.75" customHeight="1" x14ac:dyDescent="0.25">
      <c r="B58" s="35" t="s">
        <v>41</v>
      </c>
      <c r="C58" s="71" t="s">
        <v>42</v>
      </c>
      <c r="D58" s="67"/>
      <c r="E58" s="72" t="s">
        <v>43</v>
      </c>
      <c r="F58" s="35" t="s">
        <v>22</v>
      </c>
      <c r="G58" s="35" t="s">
        <v>22</v>
      </c>
      <c r="H58" s="35" t="s">
        <v>22</v>
      </c>
      <c r="I58" s="171"/>
    </row>
    <row r="59" spans="2:9" ht="15" customHeight="1" x14ac:dyDescent="0.25">
      <c r="B59" s="31" t="s">
        <v>2</v>
      </c>
      <c r="C59" s="73" t="s">
        <v>44</v>
      </c>
      <c r="D59" s="74"/>
      <c r="E59" s="75"/>
      <c r="F59" s="38">
        <f t="shared" ref="F59:F66" si="0">($F$52+$F$41)*E59</f>
        <v>0</v>
      </c>
      <c r="G59" s="38">
        <f t="shared" ref="G59:G66" si="1">($G$52+$G$41)*E59</f>
        <v>0</v>
      </c>
      <c r="H59" s="146">
        <f t="shared" ref="H59:H66" si="2">($H$52+$H$41)*E59</f>
        <v>0</v>
      </c>
      <c r="I59" s="169"/>
    </row>
    <row r="60" spans="2:9" ht="15" customHeight="1" x14ac:dyDescent="0.25">
      <c r="B60" s="31" t="s">
        <v>4</v>
      </c>
      <c r="C60" s="73" t="s">
        <v>45</v>
      </c>
      <c r="D60" s="74"/>
      <c r="E60" s="75"/>
      <c r="F60" s="38">
        <f t="shared" si="0"/>
        <v>0</v>
      </c>
      <c r="G60" s="38">
        <f t="shared" si="1"/>
        <v>0</v>
      </c>
      <c r="H60" s="146">
        <f t="shared" si="2"/>
        <v>0</v>
      </c>
      <c r="I60" s="169"/>
    </row>
    <row r="61" spans="2:9" ht="15" customHeight="1" x14ac:dyDescent="0.25">
      <c r="B61" s="31" t="s">
        <v>6</v>
      </c>
      <c r="C61" s="73" t="s">
        <v>46</v>
      </c>
      <c r="D61" s="74"/>
      <c r="E61" s="75"/>
      <c r="F61" s="38">
        <f t="shared" si="0"/>
        <v>0</v>
      </c>
      <c r="G61" s="38">
        <f t="shared" si="1"/>
        <v>0</v>
      </c>
      <c r="H61" s="146">
        <f t="shared" si="2"/>
        <v>0</v>
      </c>
      <c r="I61" s="169"/>
    </row>
    <row r="62" spans="2:9" ht="15" customHeight="1" x14ac:dyDescent="0.25">
      <c r="B62" s="31" t="s">
        <v>8</v>
      </c>
      <c r="C62" s="76" t="s">
        <v>47</v>
      </c>
      <c r="D62" s="74"/>
      <c r="E62" s="75"/>
      <c r="F62" s="38">
        <f t="shared" si="0"/>
        <v>0</v>
      </c>
      <c r="G62" s="38">
        <f t="shared" si="1"/>
        <v>0</v>
      </c>
      <c r="H62" s="146">
        <f t="shared" si="2"/>
        <v>0</v>
      </c>
      <c r="I62" s="169"/>
    </row>
    <row r="63" spans="2:9" ht="15" customHeight="1" x14ac:dyDescent="0.25">
      <c r="B63" s="31" t="s">
        <v>27</v>
      </c>
      <c r="C63" s="73" t="s">
        <v>48</v>
      </c>
      <c r="D63" s="74"/>
      <c r="E63" s="75"/>
      <c r="F63" s="38">
        <f t="shared" si="0"/>
        <v>0</v>
      </c>
      <c r="G63" s="38">
        <f t="shared" si="1"/>
        <v>0</v>
      </c>
      <c r="H63" s="146">
        <f t="shared" si="2"/>
        <v>0</v>
      </c>
      <c r="I63" s="169"/>
    </row>
    <row r="64" spans="2:9" ht="15" customHeight="1" x14ac:dyDescent="0.25">
      <c r="B64" s="31" t="s">
        <v>29</v>
      </c>
      <c r="C64" s="73" t="s">
        <v>49</v>
      </c>
      <c r="D64" s="74"/>
      <c r="E64" s="75"/>
      <c r="F64" s="38">
        <f t="shared" si="0"/>
        <v>0</v>
      </c>
      <c r="G64" s="38">
        <f t="shared" si="1"/>
        <v>0</v>
      </c>
      <c r="H64" s="146">
        <f t="shared" si="2"/>
        <v>0</v>
      </c>
      <c r="I64" s="169"/>
    </row>
    <row r="65" spans="2:14" ht="15" customHeight="1" x14ac:dyDescent="0.25">
      <c r="B65" s="31" t="s">
        <v>31</v>
      </c>
      <c r="C65" s="73" t="s">
        <v>50</v>
      </c>
      <c r="D65" s="74"/>
      <c r="E65" s="75"/>
      <c r="F65" s="38">
        <f t="shared" si="0"/>
        <v>0</v>
      </c>
      <c r="G65" s="38">
        <f t="shared" si="1"/>
        <v>0</v>
      </c>
      <c r="H65" s="146">
        <f t="shared" si="2"/>
        <v>0</v>
      </c>
      <c r="I65" s="169"/>
    </row>
    <row r="66" spans="2:14" ht="15" customHeight="1" x14ac:dyDescent="0.25">
      <c r="B66" s="31" t="s">
        <v>51</v>
      </c>
      <c r="C66" s="77" t="s">
        <v>52</v>
      </c>
      <c r="D66" s="78"/>
      <c r="E66" s="75"/>
      <c r="F66" s="38">
        <f t="shared" si="0"/>
        <v>0</v>
      </c>
      <c r="G66" s="38">
        <f t="shared" si="1"/>
        <v>0</v>
      </c>
      <c r="H66" s="146">
        <f t="shared" si="2"/>
        <v>0</v>
      </c>
      <c r="I66" s="169"/>
    </row>
    <row r="67" spans="2:14" ht="24" customHeight="1" x14ac:dyDescent="0.25">
      <c r="B67" s="48" t="s">
        <v>33</v>
      </c>
      <c r="C67" s="67"/>
      <c r="D67" s="79"/>
      <c r="E67" s="49"/>
      <c r="F67" s="70">
        <f>ROUND(SUM(F59:F66),2)</f>
        <v>0</v>
      </c>
      <c r="G67" s="70">
        <f>ROUND(SUM(G59:G66),2)</f>
        <v>0</v>
      </c>
      <c r="H67" s="70">
        <f>ROUND(SUM(H59:H66),2)</f>
        <v>0</v>
      </c>
      <c r="I67" s="173"/>
    </row>
    <row r="68" spans="2:14" ht="15" customHeight="1" x14ac:dyDescent="0.25">
      <c r="I68" s="164"/>
    </row>
    <row r="69" spans="2:14" ht="15" customHeight="1" x14ac:dyDescent="0.25">
      <c r="I69" s="164"/>
    </row>
    <row r="70" spans="2:14" ht="15" customHeight="1" x14ac:dyDescent="0.25">
      <c r="B70" s="66" t="s">
        <v>53</v>
      </c>
      <c r="C70" s="12"/>
      <c r="D70" s="12"/>
      <c r="E70" s="12"/>
      <c r="F70" s="12"/>
      <c r="G70" s="12"/>
      <c r="H70" s="12"/>
      <c r="I70" s="165"/>
    </row>
    <row r="71" spans="2:14" ht="15" customHeight="1" x14ac:dyDescent="0.25">
      <c r="I71" s="164"/>
    </row>
    <row r="72" spans="2:14" ht="50.1" customHeight="1" x14ac:dyDescent="0.25">
      <c r="C72" s="16"/>
      <c r="D72" s="16"/>
      <c r="E72" s="53"/>
      <c r="F72" s="49"/>
      <c r="G72" s="49"/>
      <c r="H72" s="49"/>
      <c r="I72" s="166"/>
    </row>
    <row r="73" spans="2:14" ht="16.5" customHeight="1" x14ac:dyDescent="0.25">
      <c r="B73" s="35" t="s">
        <v>54</v>
      </c>
      <c r="C73" s="48" t="s">
        <v>55</v>
      </c>
      <c r="D73" s="67"/>
      <c r="E73" s="67"/>
      <c r="F73" s="80" t="s">
        <v>22</v>
      </c>
      <c r="G73" s="80" t="s">
        <v>22</v>
      </c>
      <c r="H73" s="80" t="s">
        <v>22</v>
      </c>
      <c r="I73" s="175"/>
    </row>
    <row r="74" spans="2:14" ht="16.5" customHeight="1" x14ac:dyDescent="0.25">
      <c r="B74" s="31" t="s">
        <v>2</v>
      </c>
      <c r="C74" s="56" t="s">
        <v>56</v>
      </c>
      <c r="D74" s="36"/>
      <c r="E74" s="36"/>
      <c r="F74" s="81"/>
      <c r="G74" s="81"/>
      <c r="H74" s="81"/>
      <c r="I74" s="176"/>
    </row>
    <row r="75" spans="2:14" ht="16.5" customHeight="1" x14ac:dyDescent="0.25">
      <c r="B75" s="31" t="s">
        <v>4</v>
      </c>
      <c r="C75" s="185" t="s">
        <v>57</v>
      </c>
      <c r="D75" s="36"/>
      <c r="E75" s="36"/>
      <c r="F75" s="81"/>
      <c r="G75" s="81"/>
      <c r="H75" s="81"/>
      <c r="I75" s="176"/>
    </row>
    <row r="76" spans="2:14" ht="16.5" customHeight="1" x14ac:dyDescent="0.25">
      <c r="B76" s="31" t="s">
        <v>6</v>
      </c>
      <c r="C76" s="56" t="s">
        <v>105</v>
      </c>
      <c r="D76" s="36"/>
      <c r="E76" s="36"/>
      <c r="F76" s="81"/>
      <c r="G76" s="81"/>
      <c r="H76" s="81"/>
      <c r="I76" s="176"/>
    </row>
    <row r="77" spans="2:14" ht="16.5" customHeight="1" x14ac:dyDescent="0.25">
      <c r="B77" s="31" t="s">
        <v>8</v>
      </c>
      <c r="C77" s="56" t="s">
        <v>106</v>
      </c>
      <c r="D77" s="36"/>
      <c r="E77" s="36"/>
      <c r="F77" s="81"/>
      <c r="G77" s="81"/>
      <c r="H77" s="81"/>
      <c r="I77" s="176"/>
    </row>
    <row r="78" spans="2:14" ht="15" customHeight="1" x14ac:dyDescent="0.25">
      <c r="B78" s="31" t="s">
        <v>27</v>
      </c>
      <c r="C78" s="58" t="s">
        <v>107</v>
      </c>
      <c r="D78" s="59"/>
      <c r="E78" s="59"/>
      <c r="F78" s="81"/>
      <c r="G78" s="81"/>
      <c r="H78" s="81"/>
      <c r="I78" s="176"/>
    </row>
    <row r="79" spans="2:14" ht="16.5" customHeight="1" x14ac:dyDescent="0.25">
      <c r="B79" s="48" t="s">
        <v>33</v>
      </c>
      <c r="C79" s="67"/>
      <c r="D79" s="67"/>
      <c r="E79" s="69"/>
      <c r="F79" s="82"/>
      <c r="G79" s="82"/>
      <c r="H79" s="82"/>
      <c r="I79" s="177"/>
      <c r="J79" s="2"/>
      <c r="K79" s="2"/>
      <c r="L79" s="2"/>
      <c r="M79" s="2"/>
      <c r="N79" s="2"/>
    </row>
    <row r="80" spans="2:14" ht="15" customHeight="1" x14ac:dyDescent="0.25">
      <c r="I80" s="164"/>
      <c r="J80" s="2"/>
      <c r="K80" s="2"/>
      <c r="L80" s="2"/>
      <c r="M80" s="2"/>
    </row>
    <row r="81" spans="2:14" ht="15" customHeight="1" x14ac:dyDescent="0.25">
      <c r="I81" s="164"/>
      <c r="J81" s="2"/>
      <c r="K81" s="2"/>
      <c r="L81" s="2"/>
      <c r="M81" s="2"/>
    </row>
    <row r="82" spans="2:14" ht="15" customHeight="1" x14ac:dyDescent="0.25">
      <c r="B82" s="66" t="s">
        <v>108</v>
      </c>
      <c r="C82" s="12"/>
      <c r="D82" s="12"/>
      <c r="E82" s="12"/>
      <c r="F82" s="12"/>
      <c r="G82" s="12"/>
      <c r="H82" s="12"/>
      <c r="I82" s="165"/>
      <c r="J82" s="2"/>
      <c r="K82" s="2"/>
      <c r="L82" s="2"/>
      <c r="M82" s="2"/>
    </row>
    <row r="83" spans="2:14" ht="15" customHeight="1" x14ac:dyDescent="0.25">
      <c r="I83" s="164"/>
      <c r="J83" s="2"/>
      <c r="K83" s="2"/>
      <c r="L83" s="2"/>
      <c r="M83" s="2"/>
    </row>
    <row r="84" spans="2:14" ht="50.1" customHeight="1" x14ac:dyDescent="0.25">
      <c r="C84" s="16"/>
      <c r="D84" s="16"/>
      <c r="E84" s="53"/>
      <c r="F84" s="49"/>
      <c r="G84" s="49"/>
      <c r="H84" s="49"/>
      <c r="I84" s="166"/>
      <c r="J84" s="2"/>
      <c r="K84" s="2"/>
      <c r="L84" s="2"/>
      <c r="M84" s="2"/>
    </row>
    <row r="85" spans="2:14" ht="16.5" customHeight="1" x14ac:dyDescent="0.25">
      <c r="B85" s="35">
        <v>2</v>
      </c>
      <c r="C85" s="48" t="s">
        <v>58</v>
      </c>
      <c r="D85" s="67"/>
      <c r="E85" s="67"/>
      <c r="F85" s="35" t="s">
        <v>22</v>
      </c>
      <c r="G85" s="35" t="s">
        <v>22</v>
      </c>
      <c r="H85" s="35" t="s">
        <v>22</v>
      </c>
      <c r="I85" s="171"/>
      <c r="J85" s="2"/>
      <c r="K85" s="2"/>
      <c r="L85" s="2"/>
      <c r="M85" s="2"/>
      <c r="N85" s="2"/>
    </row>
    <row r="86" spans="2:14" ht="21" customHeight="1" x14ac:dyDescent="0.25">
      <c r="B86" s="31" t="s">
        <v>36</v>
      </c>
      <c r="C86" s="56" t="s">
        <v>37</v>
      </c>
      <c r="D86" s="36"/>
      <c r="E86" s="36"/>
      <c r="F86" s="38"/>
      <c r="G86" s="38"/>
      <c r="H86" s="146"/>
      <c r="I86" s="169"/>
      <c r="J86" s="2"/>
      <c r="K86" s="2"/>
      <c r="L86" s="2"/>
      <c r="M86" s="2"/>
      <c r="N86" s="2"/>
    </row>
    <row r="87" spans="2:14" ht="16.5" customHeight="1" x14ac:dyDescent="0.25">
      <c r="B87" s="31" t="s">
        <v>41</v>
      </c>
      <c r="C87" s="56" t="s">
        <v>42</v>
      </c>
      <c r="D87" s="36"/>
      <c r="E87" s="36"/>
      <c r="F87" s="38"/>
      <c r="G87" s="38"/>
      <c r="H87" s="146"/>
      <c r="I87" s="169"/>
      <c r="J87" s="2"/>
      <c r="K87" s="2"/>
      <c r="L87" s="2"/>
      <c r="M87" s="2"/>
      <c r="N87" s="2"/>
    </row>
    <row r="88" spans="2:14" ht="16.5" customHeight="1" x14ac:dyDescent="0.25">
      <c r="B88" s="31" t="s">
        <v>54</v>
      </c>
      <c r="C88" s="58" t="s">
        <v>55</v>
      </c>
      <c r="D88" s="59"/>
      <c r="E88" s="59"/>
      <c r="F88" s="38"/>
      <c r="G88" s="38"/>
      <c r="H88" s="146"/>
      <c r="I88" s="169"/>
      <c r="J88" s="2"/>
      <c r="K88" s="2"/>
      <c r="L88" s="2"/>
      <c r="M88" s="2"/>
      <c r="N88" s="2"/>
    </row>
    <row r="89" spans="2:14" ht="16.5" customHeight="1" x14ac:dyDescent="0.25">
      <c r="B89" s="60" t="s">
        <v>33</v>
      </c>
      <c r="C89" s="61"/>
      <c r="D89" s="61"/>
      <c r="E89" s="62"/>
      <c r="F89" s="63"/>
      <c r="G89" s="63"/>
      <c r="H89" s="63"/>
      <c r="I89" s="173"/>
      <c r="J89" s="2"/>
      <c r="K89" s="2"/>
      <c r="L89" s="2"/>
      <c r="M89" s="2"/>
      <c r="N89" s="2"/>
    </row>
    <row r="90" spans="2:14" ht="15" customHeight="1" x14ac:dyDescent="0.25">
      <c r="B90" s="14"/>
      <c r="I90" s="164"/>
      <c r="J90" s="2"/>
      <c r="K90" s="2"/>
      <c r="L90" s="2"/>
      <c r="M90" s="2"/>
    </row>
    <row r="91" spans="2:14" ht="15" customHeight="1" x14ac:dyDescent="0.25">
      <c r="I91" s="164"/>
      <c r="J91" s="2"/>
      <c r="K91" s="2"/>
      <c r="L91" s="2"/>
      <c r="M91" s="2"/>
    </row>
    <row r="92" spans="2:14" ht="15" customHeight="1" x14ac:dyDescent="0.25">
      <c r="B92" s="83" t="s">
        <v>59</v>
      </c>
      <c r="C92" s="15"/>
      <c r="D92" s="15"/>
      <c r="E92" s="15"/>
      <c r="F92" s="15"/>
      <c r="G92" s="15"/>
      <c r="H92" s="15"/>
      <c r="I92" s="178"/>
      <c r="J92" s="2"/>
      <c r="K92" s="2"/>
      <c r="L92" s="2"/>
      <c r="M92" s="2"/>
    </row>
    <row r="93" spans="2:14" ht="15" customHeight="1" x14ac:dyDescent="0.25">
      <c r="B93" s="16"/>
      <c r="C93" s="16"/>
      <c r="D93" s="16"/>
      <c r="E93" s="16"/>
      <c r="I93" s="164"/>
      <c r="J93" s="2"/>
      <c r="K93" s="2"/>
      <c r="L93" s="2"/>
      <c r="M93" s="2"/>
    </row>
    <row r="94" spans="2:14" ht="50.1" customHeight="1" x14ac:dyDescent="0.25">
      <c r="B94" s="16"/>
      <c r="C94" s="16"/>
      <c r="D94" s="16"/>
      <c r="E94" s="53"/>
      <c r="F94" s="49"/>
      <c r="G94" s="49"/>
      <c r="H94" s="49"/>
      <c r="I94" s="166"/>
      <c r="J94" s="2"/>
      <c r="K94" s="2"/>
      <c r="L94" s="2"/>
      <c r="M94" s="2"/>
    </row>
    <row r="95" spans="2:14" ht="16.5" customHeight="1" x14ac:dyDescent="0.25">
      <c r="B95" s="80">
        <v>3</v>
      </c>
      <c r="C95" s="48" t="s">
        <v>60</v>
      </c>
      <c r="D95" s="67"/>
      <c r="E95" s="67"/>
      <c r="F95" s="80" t="s">
        <v>22</v>
      </c>
      <c r="G95" s="80" t="s">
        <v>22</v>
      </c>
      <c r="H95" s="80" t="s">
        <v>22</v>
      </c>
      <c r="I95" s="175"/>
      <c r="J95" s="2"/>
      <c r="K95" s="2"/>
      <c r="L95" s="2"/>
      <c r="M95" s="2"/>
      <c r="N95" s="2"/>
    </row>
    <row r="96" spans="2:14" ht="16.5" customHeight="1" x14ac:dyDescent="0.25">
      <c r="B96" s="84" t="s">
        <v>2</v>
      </c>
      <c r="C96" s="56" t="s">
        <v>61</v>
      </c>
      <c r="D96" s="36"/>
      <c r="E96" s="36"/>
      <c r="F96" s="81"/>
      <c r="G96" s="81"/>
      <c r="H96" s="81"/>
      <c r="I96" s="176"/>
      <c r="J96" s="2"/>
      <c r="K96" s="2"/>
      <c r="L96" s="2"/>
      <c r="M96" s="2"/>
      <c r="N96" s="2"/>
    </row>
    <row r="97" spans="2:14" ht="16.5" customHeight="1" x14ac:dyDescent="0.25">
      <c r="B97" s="84" t="s">
        <v>4</v>
      </c>
      <c r="C97" s="56" t="s">
        <v>62</v>
      </c>
      <c r="D97" s="36"/>
      <c r="E97" s="36"/>
      <c r="F97" s="81"/>
      <c r="G97" s="81"/>
      <c r="H97" s="81"/>
      <c r="I97" s="176"/>
      <c r="J97" s="2"/>
      <c r="K97" s="2"/>
      <c r="L97" s="2"/>
      <c r="M97" s="2"/>
      <c r="N97" s="2"/>
    </row>
    <row r="98" spans="2:14" ht="15" customHeight="1" x14ac:dyDescent="0.25">
      <c r="B98" s="84" t="s">
        <v>6</v>
      </c>
      <c r="C98" s="56" t="s">
        <v>109</v>
      </c>
      <c r="D98" s="36"/>
      <c r="E98" s="36"/>
      <c r="F98" s="84"/>
      <c r="G98" s="84"/>
      <c r="H98" s="84"/>
      <c r="I98" s="179"/>
      <c r="J98" s="2"/>
      <c r="K98" s="2"/>
      <c r="L98" s="2"/>
      <c r="M98" s="2"/>
      <c r="N98" s="2"/>
    </row>
    <row r="99" spans="2:14" ht="15" customHeight="1" x14ac:dyDescent="0.25">
      <c r="B99" s="84" t="s">
        <v>8</v>
      </c>
      <c r="C99" s="56" t="s">
        <v>63</v>
      </c>
      <c r="D99" s="36"/>
      <c r="E99" s="36"/>
      <c r="F99" s="81"/>
      <c r="G99" s="81"/>
      <c r="H99" s="81"/>
      <c r="I99" s="176"/>
      <c r="J99" s="2"/>
      <c r="K99" s="2"/>
      <c r="L99" s="2"/>
      <c r="M99" s="2"/>
      <c r="N99" s="2"/>
    </row>
    <row r="100" spans="2:14" ht="36" customHeight="1" x14ac:dyDescent="0.25">
      <c r="B100" s="80" t="s">
        <v>27</v>
      </c>
      <c r="C100" s="199" t="s">
        <v>64</v>
      </c>
      <c r="D100" s="199"/>
      <c r="E100" s="199"/>
      <c r="F100" s="82"/>
      <c r="G100" s="82"/>
      <c r="H100" s="82"/>
      <c r="I100" s="177"/>
      <c r="J100" s="2"/>
      <c r="K100" s="2"/>
      <c r="L100" s="2"/>
      <c r="M100" s="2"/>
      <c r="N100" s="2"/>
    </row>
    <row r="101" spans="2:14" ht="15" customHeight="1" x14ac:dyDescent="0.25">
      <c r="B101" s="84" t="s">
        <v>29</v>
      </c>
      <c r="C101" s="58" t="s">
        <v>110</v>
      </c>
      <c r="D101" s="59"/>
      <c r="E101" s="59"/>
      <c r="F101" s="81"/>
      <c r="G101" s="81"/>
      <c r="H101" s="81"/>
      <c r="I101" s="176"/>
      <c r="J101" s="2"/>
      <c r="K101" s="2"/>
      <c r="L101" s="2"/>
      <c r="M101" s="2"/>
      <c r="N101" s="2"/>
    </row>
    <row r="102" spans="2:14" ht="16.5" customHeight="1" x14ac:dyDescent="0.25">
      <c r="B102" s="60" t="s">
        <v>33</v>
      </c>
      <c r="C102" s="61"/>
      <c r="D102" s="61"/>
      <c r="E102" s="62"/>
      <c r="F102" s="85"/>
      <c r="G102" s="85"/>
      <c r="H102" s="85"/>
      <c r="I102" s="177"/>
      <c r="J102" s="2"/>
      <c r="K102" s="2"/>
      <c r="L102" s="2"/>
      <c r="M102" s="2"/>
      <c r="N102" s="2"/>
    </row>
    <row r="103" spans="2:14" ht="15" customHeight="1" x14ac:dyDescent="0.25">
      <c r="I103" s="164"/>
      <c r="J103" s="2"/>
      <c r="K103" s="2"/>
      <c r="L103" s="2"/>
      <c r="M103" s="2"/>
    </row>
    <row r="104" spans="2:14" ht="15" customHeight="1" x14ac:dyDescent="0.25">
      <c r="B104" s="83" t="s">
        <v>65</v>
      </c>
      <c r="C104" s="15"/>
      <c r="D104" s="15"/>
      <c r="E104" s="15"/>
      <c r="F104" s="15"/>
      <c r="G104" s="15"/>
      <c r="H104" s="15"/>
      <c r="I104" s="178"/>
      <c r="J104" s="2"/>
      <c r="K104" s="2"/>
      <c r="L104" s="2"/>
      <c r="M104" s="2"/>
    </row>
    <row r="105" spans="2:14" ht="15" customHeight="1" x14ac:dyDescent="0.25">
      <c r="B105" s="86"/>
      <c r="C105" s="16"/>
      <c r="D105" s="16"/>
      <c r="E105" s="16"/>
      <c r="F105" s="17"/>
      <c r="G105" s="17"/>
      <c r="H105" s="17"/>
      <c r="I105" s="180"/>
      <c r="J105" s="2"/>
      <c r="K105" s="2"/>
      <c r="L105" s="2"/>
      <c r="M105" s="2"/>
    </row>
    <row r="106" spans="2:14" ht="15" customHeight="1" x14ac:dyDescent="0.25">
      <c r="B106" s="87" t="s">
        <v>66</v>
      </c>
      <c r="C106" s="18"/>
      <c r="D106" s="18"/>
      <c r="E106" s="18"/>
      <c r="F106" s="18"/>
      <c r="G106" s="18"/>
      <c r="H106" s="18"/>
      <c r="I106" s="178"/>
      <c r="J106" s="2"/>
      <c r="K106" s="2"/>
      <c r="L106" s="2"/>
      <c r="M106" s="2"/>
    </row>
    <row r="107" spans="2:14" ht="15" customHeight="1" x14ac:dyDescent="0.25">
      <c r="B107" s="19"/>
      <c r="C107" s="20"/>
      <c r="D107" s="20"/>
      <c r="E107" s="16"/>
      <c r="F107" s="17"/>
      <c r="G107" s="17"/>
      <c r="H107" s="17"/>
      <c r="I107" s="180"/>
      <c r="J107" s="2"/>
      <c r="K107" s="2"/>
      <c r="L107" s="2"/>
      <c r="M107" s="2"/>
    </row>
    <row r="108" spans="2:14" ht="50.1" customHeight="1" x14ac:dyDescent="0.25">
      <c r="B108" s="19"/>
      <c r="C108" s="16"/>
      <c r="D108" s="16"/>
      <c r="E108" s="53"/>
      <c r="F108" s="49"/>
      <c r="G108" s="49"/>
      <c r="H108" s="49"/>
      <c r="I108" s="166"/>
      <c r="J108" s="2"/>
      <c r="K108" s="2"/>
      <c r="L108" s="2"/>
      <c r="M108" s="2"/>
    </row>
    <row r="109" spans="2:14" ht="16.5" customHeight="1" x14ac:dyDescent="0.25">
      <c r="B109" s="80" t="s">
        <v>67</v>
      </c>
      <c r="C109" s="88" t="s">
        <v>68</v>
      </c>
      <c r="D109" s="67"/>
      <c r="E109" s="40" t="s">
        <v>43</v>
      </c>
      <c r="F109" s="80" t="s">
        <v>22</v>
      </c>
      <c r="G109" s="80" t="s">
        <v>22</v>
      </c>
      <c r="H109" s="80" t="s">
        <v>22</v>
      </c>
      <c r="I109" s="175"/>
      <c r="J109" s="2"/>
      <c r="K109" s="2"/>
      <c r="L109" s="2"/>
      <c r="M109" s="2"/>
      <c r="N109" s="2"/>
    </row>
    <row r="110" spans="2:14" ht="16.5" customHeight="1" x14ac:dyDescent="0.25">
      <c r="B110" s="84" t="s">
        <v>2</v>
      </c>
      <c r="C110" s="89" t="s">
        <v>111</v>
      </c>
      <c r="D110" s="36"/>
      <c r="E110" s="90"/>
      <c r="F110" s="81"/>
      <c r="G110" s="81"/>
      <c r="H110" s="81"/>
      <c r="I110" s="176"/>
      <c r="J110" s="2"/>
      <c r="K110" s="2"/>
      <c r="L110" s="2"/>
      <c r="M110" s="2"/>
      <c r="N110" s="2"/>
    </row>
    <row r="111" spans="2:14" ht="16.5" customHeight="1" x14ac:dyDescent="0.25">
      <c r="B111" s="84" t="s">
        <v>4</v>
      </c>
      <c r="C111" s="89" t="s">
        <v>112</v>
      </c>
      <c r="D111" s="36"/>
      <c r="E111" s="90"/>
      <c r="F111" s="81">
        <f>E111*$F$41</f>
        <v>0</v>
      </c>
      <c r="G111" s="81">
        <f>E111*$G$41</f>
        <v>0</v>
      </c>
      <c r="H111" s="81">
        <f>E111*$H$41</f>
        <v>0</v>
      </c>
      <c r="I111" s="176"/>
      <c r="J111" s="2"/>
      <c r="K111" s="2"/>
      <c r="L111" s="2"/>
      <c r="M111" s="2"/>
      <c r="N111" s="2"/>
    </row>
    <row r="112" spans="2:14" ht="16.5" customHeight="1" x14ac:dyDescent="0.25">
      <c r="B112" s="84" t="s">
        <v>6</v>
      </c>
      <c r="C112" s="89" t="s">
        <v>113</v>
      </c>
      <c r="D112" s="36"/>
      <c r="E112" s="90"/>
      <c r="F112" s="81">
        <f>E112*$F$41</f>
        <v>0</v>
      </c>
      <c r="G112" s="81">
        <f>E112*$G$41</f>
        <v>0</v>
      </c>
      <c r="H112" s="81">
        <f>E112*$H$41</f>
        <v>0</v>
      </c>
      <c r="I112" s="176"/>
      <c r="J112" s="2"/>
      <c r="K112" s="2"/>
      <c r="L112" s="2"/>
      <c r="M112" s="2"/>
      <c r="N112" s="2"/>
    </row>
    <row r="113" spans="2:14" ht="16.5" customHeight="1" x14ac:dyDescent="0.25">
      <c r="B113" s="84" t="s">
        <v>8</v>
      </c>
      <c r="C113" s="89" t="s">
        <v>114</v>
      </c>
      <c r="D113" s="36"/>
      <c r="E113" s="90"/>
      <c r="F113" s="81">
        <f>E113*$F$41</f>
        <v>0</v>
      </c>
      <c r="G113" s="81">
        <f>E113*$G$41</f>
        <v>0</v>
      </c>
      <c r="H113" s="81">
        <f>E113*$H$41</f>
        <v>0</v>
      </c>
      <c r="I113" s="176"/>
      <c r="J113" s="2"/>
      <c r="K113" s="2"/>
      <c r="L113" s="2"/>
      <c r="M113" s="2"/>
      <c r="N113" s="2"/>
    </row>
    <row r="114" spans="2:14" ht="16.5" customHeight="1" x14ac:dyDescent="0.25">
      <c r="B114" s="84" t="s">
        <v>27</v>
      </c>
      <c r="C114" s="89" t="s">
        <v>115</v>
      </c>
      <c r="D114" s="36"/>
      <c r="E114" s="90"/>
      <c r="F114" s="81">
        <f>E114*$F$41</f>
        <v>0</v>
      </c>
      <c r="G114" s="81">
        <f>E114*$G$41</f>
        <v>0</v>
      </c>
      <c r="H114" s="81">
        <f>E114*$H$41</f>
        <v>0</v>
      </c>
      <c r="I114" s="176"/>
      <c r="J114" s="2"/>
      <c r="K114" s="2"/>
      <c r="L114" s="2"/>
      <c r="M114" s="2"/>
      <c r="N114" s="2"/>
    </row>
    <row r="115" spans="2:14" ht="16.5" customHeight="1" x14ac:dyDescent="0.25">
      <c r="B115" s="84" t="s">
        <v>29</v>
      </c>
      <c r="C115" s="89" t="s">
        <v>116</v>
      </c>
      <c r="D115" s="36"/>
      <c r="E115" s="90"/>
      <c r="F115" s="81">
        <f>E115*$F$41</f>
        <v>0</v>
      </c>
      <c r="G115" s="81">
        <f>E115*$G$41</f>
        <v>0</v>
      </c>
      <c r="H115" s="81">
        <f>E115*$H$41</f>
        <v>0</v>
      </c>
      <c r="I115" s="176"/>
      <c r="J115" s="2"/>
      <c r="K115" s="2"/>
      <c r="L115" s="2"/>
      <c r="M115" s="2"/>
      <c r="N115" s="2"/>
    </row>
    <row r="116" spans="2:14" ht="16.5" customHeight="1" x14ac:dyDescent="0.25">
      <c r="B116" s="80" t="s">
        <v>31</v>
      </c>
      <c r="C116" s="30" t="s">
        <v>69</v>
      </c>
      <c r="D116" s="91"/>
      <c r="F116" s="82">
        <f>SUM(F110:F115)*$E$67</f>
        <v>0</v>
      </c>
      <c r="G116" s="82">
        <f>SUM(G110:G115)*$E$67</f>
        <v>0</v>
      </c>
      <c r="H116" s="82">
        <f>SUM(H110:H115)*$E$67</f>
        <v>0</v>
      </c>
      <c r="I116" s="177"/>
      <c r="J116" s="2"/>
      <c r="K116" s="2"/>
      <c r="L116" s="2"/>
      <c r="M116" s="2"/>
      <c r="N116" s="2"/>
    </row>
    <row r="117" spans="2:14" ht="16.5" customHeight="1" x14ac:dyDescent="0.25">
      <c r="B117" s="48" t="s">
        <v>33</v>
      </c>
      <c r="C117" s="67"/>
      <c r="D117" s="67"/>
      <c r="E117" s="69"/>
      <c r="F117" s="82">
        <f>ROUND(SUM(F110:F116),2)</f>
        <v>0</v>
      </c>
      <c r="G117" s="82">
        <f>ROUND(SUM(G110:G116),2)</f>
        <v>0</v>
      </c>
      <c r="H117" s="82">
        <f>ROUND(SUM(H110:H116),2)</f>
        <v>0</v>
      </c>
      <c r="I117" s="177"/>
      <c r="J117" s="2"/>
      <c r="K117" s="2"/>
      <c r="L117" s="2"/>
      <c r="M117" s="2"/>
      <c r="N117" s="2"/>
    </row>
    <row r="118" spans="2:14" ht="15" customHeight="1" x14ac:dyDescent="0.25">
      <c r="F118" s="17"/>
      <c r="G118" s="17"/>
      <c r="H118" s="17"/>
      <c r="I118" s="180"/>
      <c r="J118" s="2"/>
      <c r="K118" s="2"/>
      <c r="L118" s="2"/>
      <c r="M118" s="2"/>
    </row>
    <row r="119" spans="2:14" ht="15" customHeight="1" x14ac:dyDescent="0.25">
      <c r="F119" s="17"/>
      <c r="G119" s="17"/>
      <c r="H119" s="17"/>
      <c r="I119" s="180"/>
      <c r="J119" s="2"/>
      <c r="K119" s="2"/>
      <c r="L119" s="2"/>
      <c r="M119" s="2"/>
    </row>
    <row r="120" spans="2:14" ht="15" customHeight="1" x14ac:dyDescent="0.25">
      <c r="B120" s="87" t="s">
        <v>70</v>
      </c>
      <c r="C120" s="18"/>
      <c r="D120" s="18"/>
      <c r="E120" s="18"/>
      <c r="F120" s="18"/>
      <c r="G120" s="18"/>
      <c r="H120" s="18"/>
      <c r="I120" s="178"/>
      <c r="J120" s="2"/>
      <c r="K120" s="2"/>
      <c r="L120" s="2"/>
      <c r="M120" s="2"/>
    </row>
    <row r="121" spans="2:14" ht="15" customHeight="1" x14ac:dyDescent="0.25">
      <c r="B121" s="19"/>
      <c r="C121" s="16"/>
      <c r="D121" s="16"/>
      <c r="E121" s="16"/>
      <c r="I121" s="164"/>
      <c r="J121" s="2"/>
      <c r="K121" s="2"/>
      <c r="L121" s="2"/>
      <c r="M121" s="2"/>
    </row>
    <row r="122" spans="2:14" ht="50.1" customHeight="1" x14ac:dyDescent="0.25">
      <c r="B122" s="19"/>
      <c r="C122" s="16"/>
      <c r="D122" s="16"/>
      <c r="E122" s="53"/>
      <c r="F122" s="49"/>
      <c r="G122" s="49"/>
      <c r="H122" s="49"/>
      <c r="I122" s="166"/>
      <c r="J122" s="2"/>
      <c r="K122" s="2"/>
      <c r="L122" s="2"/>
      <c r="M122" s="2"/>
    </row>
    <row r="123" spans="2:14" ht="16.5" customHeight="1" x14ac:dyDescent="0.25">
      <c r="B123" s="80" t="s">
        <v>71</v>
      </c>
      <c r="C123" s="48" t="s">
        <v>72</v>
      </c>
      <c r="D123" s="67"/>
      <c r="E123" s="67"/>
      <c r="F123" s="80" t="s">
        <v>22</v>
      </c>
      <c r="G123" s="80" t="s">
        <v>22</v>
      </c>
      <c r="H123" s="80" t="s">
        <v>22</v>
      </c>
      <c r="I123" s="175"/>
      <c r="J123" s="2"/>
      <c r="K123" s="2"/>
      <c r="L123" s="2"/>
      <c r="M123" s="2"/>
      <c r="N123" s="2"/>
    </row>
    <row r="124" spans="2:14" ht="19.5" customHeight="1" x14ac:dyDescent="0.25">
      <c r="B124" s="84" t="s">
        <v>2</v>
      </c>
      <c r="C124" s="58" t="s">
        <v>117</v>
      </c>
      <c r="D124" s="59"/>
      <c r="E124" s="59"/>
      <c r="F124" s="84"/>
      <c r="G124" s="84"/>
      <c r="H124" s="84"/>
      <c r="I124" s="179"/>
      <c r="J124" s="2"/>
      <c r="K124" s="2"/>
      <c r="L124" s="2"/>
      <c r="M124" s="2"/>
      <c r="N124" s="2"/>
    </row>
    <row r="125" spans="2:14" ht="16.5" customHeight="1" x14ac:dyDescent="0.25">
      <c r="B125" s="48" t="s">
        <v>33</v>
      </c>
      <c r="C125" s="67"/>
      <c r="D125" s="67"/>
      <c r="E125" s="69"/>
      <c r="F125" s="84"/>
      <c r="G125" s="84"/>
      <c r="H125" s="84"/>
      <c r="I125" s="179"/>
      <c r="J125" s="2"/>
      <c r="K125" s="2"/>
      <c r="L125" s="2"/>
      <c r="M125" s="2"/>
      <c r="N125" s="2"/>
    </row>
    <row r="126" spans="2:14" ht="15" customHeight="1" x14ac:dyDescent="0.25">
      <c r="B126" s="21"/>
      <c r="C126" s="21"/>
      <c r="D126" s="21"/>
      <c r="E126" s="21"/>
      <c r="I126" s="164"/>
      <c r="J126" s="2"/>
      <c r="K126" s="2"/>
      <c r="L126" s="2"/>
      <c r="M126" s="2"/>
    </row>
    <row r="127" spans="2:14" ht="15" customHeight="1" x14ac:dyDescent="0.25">
      <c r="B127" s="21"/>
      <c r="C127" s="21"/>
      <c r="D127" s="21"/>
      <c r="E127" s="21"/>
      <c r="I127" s="164"/>
      <c r="J127" s="2"/>
      <c r="K127" s="2"/>
      <c r="L127" s="2"/>
      <c r="M127" s="2"/>
    </row>
    <row r="128" spans="2:14" ht="15" customHeight="1" x14ac:dyDescent="0.25">
      <c r="B128" s="87" t="s">
        <v>73</v>
      </c>
      <c r="C128" s="18"/>
      <c r="D128" s="18"/>
      <c r="E128" s="18"/>
      <c r="F128" s="18"/>
      <c r="G128" s="18"/>
      <c r="H128" s="18"/>
      <c r="I128" s="178"/>
      <c r="J128" s="2"/>
      <c r="K128" s="2"/>
      <c r="L128" s="2"/>
      <c r="M128" s="2"/>
    </row>
    <row r="129" spans="2:14" ht="15" customHeight="1" x14ac:dyDescent="0.25">
      <c r="B129" s="19"/>
      <c r="C129" s="16"/>
      <c r="D129" s="16"/>
      <c r="E129" s="16"/>
      <c r="I129" s="164"/>
      <c r="J129" s="2"/>
      <c r="K129" s="2"/>
      <c r="L129" s="2"/>
      <c r="M129" s="2"/>
    </row>
    <row r="130" spans="2:14" ht="50.1" customHeight="1" x14ac:dyDescent="0.25">
      <c r="B130" s="19"/>
      <c r="C130" s="16"/>
      <c r="D130" s="16"/>
      <c r="E130" s="53"/>
      <c r="F130" s="49"/>
      <c r="G130" s="49"/>
      <c r="H130" s="49"/>
      <c r="I130" s="166"/>
      <c r="J130" s="2"/>
      <c r="K130" s="2"/>
      <c r="L130" s="2"/>
      <c r="M130" s="2"/>
    </row>
    <row r="131" spans="2:14" ht="16.5" customHeight="1" x14ac:dyDescent="0.25">
      <c r="B131" s="80">
        <v>4</v>
      </c>
      <c r="C131" s="48" t="s">
        <v>74</v>
      </c>
      <c r="D131" s="67"/>
      <c r="E131" s="67"/>
      <c r="F131" s="80" t="s">
        <v>22</v>
      </c>
      <c r="G131" s="80" t="s">
        <v>22</v>
      </c>
      <c r="H131" s="80" t="s">
        <v>22</v>
      </c>
      <c r="I131" s="175"/>
      <c r="J131" s="2"/>
      <c r="K131" s="2"/>
      <c r="L131" s="2"/>
      <c r="M131" s="2"/>
      <c r="N131" s="2"/>
    </row>
    <row r="132" spans="2:14" ht="16.5" customHeight="1" x14ac:dyDescent="0.25">
      <c r="B132" s="84" t="s">
        <v>67</v>
      </c>
      <c r="C132" s="56" t="s">
        <v>118</v>
      </c>
      <c r="D132" s="36"/>
      <c r="E132" s="36"/>
      <c r="F132" s="81"/>
      <c r="G132" s="81"/>
      <c r="H132" s="81"/>
      <c r="I132" s="176"/>
      <c r="J132" s="2"/>
      <c r="K132" s="2"/>
      <c r="L132" s="2"/>
      <c r="M132" s="2"/>
      <c r="N132" s="2"/>
    </row>
    <row r="133" spans="2:14" ht="16.5" customHeight="1" x14ac:dyDescent="0.25">
      <c r="B133" s="84" t="s">
        <v>71</v>
      </c>
      <c r="C133" s="58" t="s">
        <v>119</v>
      </c>
      <c r="D133" s="59"/>
      <c r="E133" s="59"/>
      <c r="F133" s="81"/>
      <c r="G133" s="81"/>
      <c r="H133" s="81"/>
      <c r="I133" s="176"/>
      <c r="J133" s="2"/>
      <c r="K133" s="2"/>
      <c r="L133" s="2"/>
      <c r="M133" s="2"/>
      <c r="N133" s="2"/>
    </row>
    <row r="134" spans="2:14" ht="16.5" customHeight="1" x14ac:dyDescent="0.25">
      <c r="B134" s="60" t="s">
        <v>33</v>
      </c>
      <c r="C134" s="61"/>
      <c r="D134" s="61"/>
      <c r="E134" s="62"/>
      <c r="F134" s="92"/>
      <c r="G134" s="92"/>
      <c r="H134" s="92"/>
      <c r="I134" s="176"/>
      <c r="J134" s="2"/>
      <c r="K134" s="2"/>
      <c r="L134" s="2"/>
      <c r="M134" s="2"/>
      <c r="N134" s="2"/>
    </row>
    <row r="135" spans="2:14" ht="15" customHeight="1" x14ac:dyDescent="0.25">
      <c r="B135" s="21"/>
      <c r="C135" s="21"/>
      <c r="D135" s="21"/>
      <c r="E135" s="21"/>
      <c r="I135" s="164"/>
      <c r="J135" s="2"/>
      <c r="K135" s="2"/>
      <c r="L135" s="2"/>
      <c r="M135" s="2"/>
    </row>
    <row r="136" spans="2:14" ht="15" customHeight="1" x14ac:dyDescent="0.25">
      <c r="B136" s="83" t="s">
        <v>75</v>
      </c>
      <c r="C136" s="15"/>
      <c r="D136" s="15"/>
      <c r="E136" s="15"/>
      <c r="F136" s="15"/>
      <c r="G136" s="15"/>
      <c r="H136" s="15"/>
      <c r="I136" s="178"/>
      <c r="J136" s="2"/>
      <c r="K136" s="2"/>
      <c r="L136" s="2"/>
      <c r="M136" s="2"/>
    </row>
    <row r="137" spans="2:14" ht="15" customHeight="1" x14ac:dyDescent="0.25">
      <c r="B137" s="16"/>
      <c r="C137" s="16"/>
      <c r="D137" s="16"/>
      <c r="E137" s="16"/>
      <c r="I137" s="164"/>
      <c r="J137" s="2"/>
      <c r="K137" s="2"/>
      <c r="L137" s="2"/>
      <c r="M137" s="2"/>
    </row>
    <row r="138" spans="2:14" ht="50.1" customHeight="1" x14ac:dyDescent="0.25">
      <c r="B138" s="16"/>
      <c r="C138" s="16"/>
      <c r="D138" s="16"/>
      <c r="E138" s="53"/>
      <c r="F138" s="49"/>
      <c r="G138" s="49"/>
      <c r="H138" s="49"/>
      <c r="I138" s="166"/>
      <c r="J138" s="2"/>
      <c r="K138" s="2"/>
      <c r="L138" s="2"/>
      <c r="M138" s="2"/>
    </row>
    <row r="139" spans="2:14" ht="15.75" customHeight="1" x14ac:dyDescent="0.25">
      <c r="B139" s="80">
        <v>5</v>
      </c>
      <c r="C139" s="48" t="s">
        <v>76</v>
      </c>
      <c r="D139" s="67"/>
      <c r="E139" s="67"/>
      <c r="F139" s="80" t="s">
        <v>22</v>
      </c>
      <c r="G139" s="80" t="s">
        <v>22</v>
      </c>
      <c r="H139" s="80" t="s">
        <v>22</v>
      </c>
      <c r="I139" s="175"/>
      <c r="J139" s="2"/>
      <c r="K139" s="2"/>
      <c r="L139" s="2"/>
      <c r="M139" s="2"/>
      <c r="N139" s="2"/>
    </row>
    <row r="140" spans="2:14" ht="16.5" customHeight="1" x14ac:dyDescent="0.25">
      <c r="B140" s="84" t="s">
        <v>2</v>
      </c>
      <c r="C140" s="56" t="s">
        <v>120</v>
      </c>
      <c r="D140" s="36"/>
      <c r="E140" s="36"/>
      <c r="F140" s="81"/>
      <c r="G140" s="81"/>
      <c r="H140" s="81"/>
      <c r="I140" s="176"/>
      <c r="J140" s="2"/>
      <c r="K140" s="2"/>
      <c r="L140" s="2"/>
      <c r="M140" s="2"/>
      <c r="N140" s="2"/>
    </row>
    <row r="141" spans="2:14" ht="16.5" customHeight="1" x14ac:dyDescent="0.25">
      <c r="B141" s="84" t="s">
        <v>6</v>
      </c>
      <c r="C141" s="56" t="s">
        <v>121</v>
      </c>
      <c r="D141" s="36"/>
      <c r="E141" s="36"/>
      <c r="F141" s="81"/>
      <c r="G141" s="81"/>
      <c r="H141" s="81"/>
      <c r="I141" s="176"/>
      <c r="J141" s="2"/>
      <c r="K141" s="2"/>
      <c r="L141" s="2"/>
      <c r="M141" s="2"/>
      <c r="N141" s="2"/>
    </row>
    <row r="142" spans="2:14" ht="16.5" customHeight="1" x14ac:dyDescent="0.25">
      <c r="B142" s="84" t="s">
        <v>8</v>
      </c>
      <c r="C142" s="58" t="s">
        <v>32</v>
      </c>
      <c r="D142" s="59"/>
      <c r="E142" s="59"/>
      <c r="F142" s="81"/>
      <c r="G142" s="81"/>
      <c r="H142" s="81"/>
      <c r="I142" s="176"/>
      <c r="J142" s="2"/>
      <c r="K142" s="2"/>
      <c r="L142" s="2"/>
      <c r="M142" s="2"/>
      <c r="N142" s="2"/>
    </row>
    <row r="143" spans="2:14" ht="16.5" customHeight="1" x14ac:dyDescent="0.25">
      <c r="B143" s="93" t="s">
        <v>33</v>
      </c>
      <c r="C143" s="94"/>
      <c r="D143" s="94"/>
      <c r="E143" s="94"/>
      <c r="F143" s="92"/>
      <c r="G143" s="92"/>
      <c r="H143" s="92"/>
      <c r="I143" s="176"/>
      <c r="J143" s="2"/>
      <c r="K143" s="2"/>
      <c r="L143" s="2"/>
      <c r="M143" s="2"/>
      <c r="N143" s="2"/>
    </row>
    <row r="144" spans="2:14" ht="15" customHeight="1" x14ac:dyDescent="0.25">
      <c r="I144" s="164"/>
      <c r="J144" s="2"/>
      <c r="K144" s="2"/>
      <c r="L144" s="2"/>
      <c r="M144" s="2"/>
    </row>
    <row r="145" spans="2:13" ht="15" customHeight="1" x14ac:dyDescent="0.25">
      <c r="B145" s="83" t="s">
        <v>122</v>
      </c>
      <c r="C145" s="15"/>
      <c r="D145" s="15"/>
      <c r="E145" s="15"/>
      <c r="F145" s="15"/>
      <c r="G145" s="15"/>
      <c r="H145" s="15"/>
      <c r="I145" s="178"/>
      <c r="J145" s="2"/>
      <c r="K145" s="2"/>
      <c r="L145" s="2"/>
      <c r="M145" s="2"/>
    </row>
    <row r="146" spans="2:13" ht="15" customHeight="1" x14ac:dyDescent="0.25">
      <c r="B146" s="16"/>
      <c r="C146" s="16"/>
      <c r="D146" s="16"/>
      <c r="E146" s="16"/>
      <c r="I146" s="164"/>
      <c r="J146" s="2"/>
      <c r="K146" s="2"/>
      <c r="L146" s="2"/>
      <c r="M146" s="2"/>
    </row>
    <row r="147" spans="2:13" ht="50.1" customHeight="1" x14ac:dyDescent="0.25">
      <c r="B147" s="16"/>
      <c r="C147" s="16"/>
      <c r="D147" s="16"/>
      <c r="E147" s="53"/>
      <c r="F147" s="49"/>
      <c r="G147" s="49"/>
      <c r="H147" s="49"/>
      <c r="I147" s="166"/>
      <c r="J147" s="2"/>
      <c r="K147" s="2"/>
      <c r="L147" s="2"/>
      <c r="M147" s="2"/>
    </row>
    <row r="148" spans="2:13" ht="15.75" customHeight="1" x14ac:dyDescent="0.25">
      <c r="B148" s="80">
        <v>6</v>
      </c>
      <c r="C148" s="95" t="s">
        <v>77</v>
      </c>
      <c r="D148" s="96"/>
      <c r="E148" s="97" t="s">
        <v>43</v>
      </c>
      <c r="F148" s="80" t="s">
        <v>22</v>
      </c>
      <c r="G148" s="80" t="s">
        <v>22</v>
      </c>
      <c r="H148" s="80" t="s">
        <v>22</v>
      </c>
      <c r="I148" s="175"/>
      <c r="J148" s="2"/>
      <c r="K148" s="2"/>
      <c r="L148" s="2"/>
      <c r="M148" s="2"/>
    </row>
    <row r="149" spans="2:13" ht="16.5" customHeight="1" x14ac:dyDescent="0.25">
      <c r="B149" s="84" t="s">
        <v>2</v>
      </c>
      <c r="C149" s="98" t="s">
        <v>78</v>
      </c>
      <c r="D149" s="99"/>
      <c r="E149" s="100"/>
      <c r="F149" s="81">
        <f>ROUND((F143+F134+F102+F89+F41)*$E$149,2)</f>
        <v>0</v>
      </c>
      <c r="G149" s="81">
        <f>ROUND((G143+G134+G102+G89+G41)*$E$149,2)</f>
        <v>0</v>
      </c>
      <c r="H149" s="81">
        <f>ROUND((H143+H134+H102+H89+H41)*$E$149,2)</f>
        <v>0</v>
      </c>
      <c r="I149" s="176"/>
      <c r="J149" s="2"/>
      <c r="K149" s="2"/>
      <c r="L149" s="2"/>
      <c r="M149" s="2"/>
    </row>
    <row r="150" spans="2:13" ht="16.5" customHeight="1" x14ac:dyDescent="0.25">
      <c r="B150" s="84" t="s">
        <v>4</v>
      </c>
      <c r="C150" s="98" t="s">
        <v>79</v>
      </c>
      <c r="D150" s="99"/>
      <c r="E150" s="100"/>
      <c r="F150" s="81">
        <f>ROUND((F143+F134+F102+F89+F41+F149)*$E$150,2)</f>
        <v>0</v>
      </c>
      <c r="G150" s="81">
        <f>ROUND((G143+G134+G102+G89+G41+G149)*$E$150,2)</f>
        <v>0</v>
      </c>
      <c r="H150" s="81">
        <f>ROUND((H143+H134+H102+H89+H41+H149)*$E$150,2)</f>
        <v>0</v>
      </c>
      <c r="I150" s="176"/>
      <c r="J150" s="2"/>
      <c r="K150" s="2"/>
      <c r="L150" s="2"/>
      <c r="M150" s="2"/>
    </row>
    <row r="151" spans="2:13" ht="16.5" customHeight="1" x14ac:dyDescent="0.25">
      <c r="B151" s="84" t="s">
        <v>6</v>
      </c>
      <c r="C151" s="98" t="s">
        <v>80</v>
      </c>
      <c r="D151" s="99"/>
      <c r="E151" s="100"/>
      <c r="F151" s="84"/>
      <c r="G151" s="84"/>
      <c r="H151" s="84"/>
      <c r="I151" s="179"/>
      <c r="J151" s="2"/>
      <c r="K151" s="2"/>
      <c r="L151" s="2"/>
      <c r="M151" s="2"/>
    </row>
    <row r="152" spans="2:13" ht="30.75" customHeight="1" x14ac:dyDescent="0.25">
      <c r="B152" s="84"/>
      <c r="C152" s="98" t="s">
        <v>81</v>
      </c>
      <c r="D152" s="99"/>
      <c r="E152" s="101">
        <f>1-(E153+E154+E155+E156)</f>
        <v>1</v>
      </c>
      <c r="F152" s="102">
        <f>(F143+F134+F102+F89+F41+F149+F150)/$E$152</f>
        <v>0</v>
      </c>
      <c r="G152" s="102">
        <f>(G143+G134+G102+G89+G41+G149+G150)/$E$152</f>
        <v>0</v>
      </c>
      <c r="H152" s="102">
        <f>(H143+H134+H102+H89+H41+H149+H150)/$E$152</f>
        <v>0</v>
      </c>
      <c r="I152" s="176"/>
      <c r="J152" s="2"/>
      <c r="K152" s="2"/>
      <c r="L152" s="2"/>
      <c r="M152" s="2"/>
    </row>
    <row r="153" spans="2:13" ht="16.5" customHeight="1" x14ac:dyDescent="0.25">
      <c r="B153" s="84"/>
      <c r="C153" s="98" t="s">
        <v>82</v>
      </c>
      <c r="D153" s="99"/>
      <c r="E153" s="100"/>
      <c r="F153" s="81">
        <f>F152*$E$153</f>
        <v>0</v>
      </c>
      <c r="G153" s="81">
        <f>G152*$E$153</f>
        <v>0</v>
      </c>
      <c r="H153" s="81">
        <f>H152*$E$153</f>
        <v>0</v>
      </c>
      <c r="I153" s="176"/>
      <c r="J153" s="2"/>
      <c r="K153" s="2"/>
      <c r="L153" s="2"/>
      <c r="M153" s="2"/>
    </row>
    <row r="154" spans="2:13" ht="16.5" customHeight="1" x14ac:dyDescent="0.25">
      <c r="B154" s="84"/>
      <c r="C154" s="98" t="s">
        <v>83</v>
      </c>
      <c r="D154" s="99"/>
      <c r="E154" s="100"/>
      <c r="F154" s="81">
        <f>F152*$E$154</f>
        <v>0</v>
      </c>
      <c r="G154" s="81">
        <f>G152*$E$154</f>
        <v>0</v>
      </c>
      <c r="H154" s="81">
        <f>H152*$E$154</f>
        <v>0</v>
      </c>
      <c r="I154" s="176"/>
      <c r="J154" s="2"/>
      <c r="K154" s="2"/>
      <c r="L154" s="2"/>
      <c r="M154" s="2"/>
    </row>
    <row r="155" spans="2:13" ht="16.5" customHeight="1" x14ac:dyDescent="0.25">
      <c r="B155" s="84"/>
      <c r="C155" s="98" t="s">
        <v>84</v>
      </c>
      <c r="D155" s="99"/>
      <c r="E155" s="100"/>
      <c r="F155" s="81">
        <f>F152*$E$155</f>
        <v>0</v>
      </c>
      <c r="G155" s="81">
        <f>G152*$E$155</f>
        <v>0</v>
      </c>
      <c r="H155" s="81">
        <f>H152*$E$155</f>
        <v>0</v>
      </c>
      <c r="I155" s="176"/>
      <c r="J155" s="2"/>
      <c r="K155" s="2"/>
      <c r="L155" s="2"/>
      <c r="M155" s="2"/>
    </row>
    <row r="156" spans="2:13" ht="16.5" customHeight="1" x14ac:dyDescent="0.25">
      <c r="B156" s="84"/>
      <c r="C156" s="103" t="s">
        <v>85</v>
      </c>
      <c r="D156" s="104"/>
      <c r="E156" s="100"/>
      <c r="F156" s="81">
        <f>F152*$E$156</f>
        <v>0</v>
      </c>
      <c r="G156" s="81">
        <f>G152*$E$156</f>
        <v>0</v>
      </c>
      <c r="H156" s="81">
        <f>H152*$E$156</f>
        <v>0</v>
      </c>
      <c r="I156" s="176"/>
      <c r="J156" s="2"/>
      <c r="K156" s="2"/>
      <c r="L156" s="2"/>
      <c r="M156" s="2"/>
    </row>
    <row r="157" spans="2:13" ht="16.5" customHeight="1" x14ac:dyDescent="0.25">
      <c r="B157" s="93" t="s">
        <v>33</v>
      </c>
      <c r="C157" s="94"/>
      <c r="D157" s="94"/>
      <c r="E157" s="105"/>
      <c r="F157" s="92">
        <f>ROUND(SUM(F153:F156)+SUM(F149:F150),2)</f>
        <v>0</v>
      </c>
      <c r="G157" s="92">
        <f>ROUND(SUM(G153:G156)+SUM(G149:G150),2)</f>
        <v>0</v>
      </c>
      <c r="H157" s="92">
        <f>ROUND(SUM(H153:H156)+SUM(H149:H150),2)</f>
        <v>0</v>
      </c>
      <c r="I157" s="176"/>
      <c r="J157" s="2"/>
      <c r="K157" s="2"/>
      <c r="L157" s="2"/>
      <c r="M157" s="2"/>
    </row>
    <row r="158" spans="2:13" ht="36" customHeight="1" x14ac:dyDescent="0.25">
      <c r="I158" s="164"/>
      <c r="J158" s="2"/>
      <c r="K158" s="2"/>
    </row>
    <row r="159" spans="2:13" ht="24" customHeight="1" x14ac:dyDescent="0.25">
      <c r="B159" s="47" t="s">
        <v>123</v>
      </c>
      <c r="C159" s="47"/>
      <c r="D159" s="47"/>
      <c r="E159" s="47"/>
      <c r="F159" s="47"/>
      <c r="G159" s="47"/>
      <c r="H159" s="47"/>
      <c r="I159" s="181"/>
      <c r="J159" s="2"/>
      <c r="K159" s="2"/>
    </row>
    <row r="160" spans="2:13" ht="15" customHeight="1" x14ac:dyDescent="0.25">
      <c r="I160" s="164"/>
      <c r="J160" s="2"/>
      <c r="K160" s="2"/>
    </row>
    <row r="161" spans="2:14" ht="50.1" customHeight="1" x14ac:dyDescent="0.25">
      <c r="E161" s="53"/>
      <c r="F161" s="49"/>
      <c r="G161" s="49"/>
      <c r="H161" s="49"/>
      <c r="I161" s="166"/>
      <c r="J161" s="2"/>
      <c r="K161" s="2"/>
      <c r="L161" s="2"/>
      <c r="M161" s="2"/>
    </row>
    <row r="162" spans="2:14" ht="32.25" customHeight="1" x14ac:dyDescent="0.25">
      <c r="B162" s="35"/>
      <c r="C162" s="106" t="s">
        <v>86</v>
      </c>
      <c r="D162" s="67"/>
      <c r="E162" s="67"/>
      <c r="F162" s="35" t="s">
        <v>22</v>
      </c>
      <c r="G162" s="35" t="s">
        <v>22</v>
      </c>
      <c r="H162" s="35" t="s">
        <v>22</v>
      </c>
      <c r="I162" s="171"/>
      <c r="J162" s="2"/>
      <c r="K162" s="2"/>
      <c r="L162" s="2"/>
      <c r="M162" s="2"/>
      <c r="N162" s="2"/>
    </row>
    <row r="163" spans="2:14" ht="16.5" customHeight="1" x14ac:dyDescent="0.25">
      <c r="B163" s="35" t="s">
        <v>2</v>
      </c>
      <c r="C163" s="89" t="s">
        <v>20</v>
      </c>
      <c r="D163" s="36"/>
      <c r="E163" s="36"/>
      <c r="F163" s="38"/>
      <c r="G163" s="38"/>
      <c r="H163" s="146"/>
      <c r="I163" s="169"/>
      <c r="J163" s="2"/>
      <c r="K163" s="2"/>
      <c r="L163" s="2"/>
      <c r="M163" s="2"/>
      <c r="N163" s="2"/>
    </row>
    <row r="164" spans="2:14" ht="16.5" customHeight="1" x14ac:dyDescent="0.25">
      <c r="B164" s="35" t="s">
        <v>4</v>
      </c>
      <c r="C164" s="89" t="s">
        <v>34</v>
      </c>
      <c r="D164" s="36"/>
      <c r="E164" s="36"/>
      <c r="F164" s="38"/>
      <c r="G164" s="38"/>
      <c r="H164" s="146"/>
      <c r="I164" s="169"/>
      <c r="J164" s="2"/>
      <c r="K164" s="2"/>
      <c r="L164" s="2"/>
      <c r="M164" s="2"/>
      <c r="N164" s="2"/>
    </row>
    <row r="165" spans="2:14" ht="16.5" customHeight="1" x14ac:dyDescent="0.25">
      <c r="B165" s="35" t="s">
        <v>6</v>
      </c>
      <c r="C165" s="89" t="s">
        <v>59</v>
      </c>
      <c r="D165" s="36"/>
      <c r="E165" s="36"/>
      <c r="F165" s="38"/>
      <c r="G165" s="38"/>
      <c r="H165" s="146"/>
      <c r="I165" s="169"/>
      <c r="J165" s="2"/>
      <c r="K165" s="2"/>
      <c r="L165" s="2"/>
      <c r="M165" s="2"/>
      <c r="N165" s="2"/>
    </row>
    <row r="166" spans="2:14" ht="16.5" customHeight="1" x14ac:dyDescent="0.25">
      <c r="B166" s="35" t="s">
        <v>8</v>
      </c>
      <c r="C166" s="89" t="s">
        <v>65</v>
      </c>
      <c r="D166" s="36"/>
      <c r="E166" s="36"/>
      <c r="F166" s="38"/>
      <c r="G166" s="38"/>
      <c r="H166" s="146"/>
      <c r="I166" s="169"/>
      <c r="J166" s="2"/>
      <c r="K166" s="2"/>
      <c r="L166" s="2"/>
      <c r="M166" s="2"/>
      <c r="N166" s="2"/>
    </row>
    <row r="167" spans="2:14" ht="16.5" customHeight="1" x14ac:dyDescent="0.25">
      <c r="B167" s="35" t="s">
        <v>27</v>
      </c>
      <c r="C167" s="89" t="s">
        <v>75</v>
      </c>
      <c r="D167" s="36"/>
      <c r="E167" s="36"/>
      <c r="F167" s="38"/>
      <c r="G167" s="38"/>
      <c r="H167" s="146"/>
      <c r="I167" s="169"/>
      <c r="J167" s="2"/>
      <c r="K167" s="2"/>
      <c r="L167" s="2"/>
      <c r="M167" s="2"/>
      <c r="N167" s="2"/>
    </row>
    <row r="168" spans="2:14" ht="16.5" customHeight="1" x14ac:dyDescent="0.25">
      <c r="B168" s="107" t="s">
        <v>87</v>
      </c>
      <c r="C168" s="67"/>
      <c r="D168" s="67"/>
      <c r="E168" s="67"/>
      <c r="F168" s="108"/>
      <c r="G168" s="108"/>
      <c r="H168" s="108"/>
      <c r="I168" s="182"/>
      <c r="J168" s="2"/>
      <c r="K168" s="2"/>
      <c r="L168" s="2"/>
      <c r="M168" s="2"/>
      <c r="N168" s="2"/>
    </row>
    <row r="169" spans="2:14" ht="16.5" customHeight="1" x14ac:dyDescent="0.25">
      <c r="B169" s="35" t="s">
        <v>29</v>
      </c>
      <c r="C169" s="109" t="s">
        <v>88</v>
      </c>
      <c r="D169" s="59"/>
      <c r="E169" s="59"/>
      <c r="F169" s="38"/>
      <c r="G169" s="38"/>
      <c r="H169" s="146"/>
      <c r="I169" s="169"/>
      <c r="J169" s="2"/>
      <c r="K169" s="2"/>
      <c r="L169" s="2"/>
      <c r="M169" s="2"/>
      <c r="N169" s="2"/>
    </row>
    <row r="170" spans="2:14" ht="23.25" customHeight="1" x14ac:dyDescent="0.25">
      <c r="B170" s="110" t="s">
        <v>89</v>
      </c>
      <c r="C170" s="111"/>
      <c r="D170" s="111"/>
      <c r="E170" s="111"/>
      <c r="F170" s="112"/>
      <c r="G170" s="112"/>
      <c r="H170" s="112"/>
      <c r="I170" s="183"/>
    </row>
    <row r="171" spans="2:14" ht="33.6" customHeight="1" x14ac:dyDescent="0.25">
      <c r="I171" s="164"/>
    </row>
    <row r="172" spans="2:14" ht="20.25" customHeight="1" x14ac:dyDescent="0.25">
      <c r="B172" s="47" t="s">
        <v>124</v>
      </c>
      <c r="C172" s="9"/>
      <c r="D172" s="9"/>
      <c r="E172" s="9"/>
      <c r="F172" s="9"/>
      <c r="G172" s="9"/>
      <c r="H172" s="9"/>
      <c r="I172" s="165"/>
    </row>
    <row r="173" spans="2:14" ht="15" customHeight="1" x14ac:dyDescent="0.25">
      <c r="B173" s="1"/>
    </row>
    <row r="174" spans="2:14" ht="72.75" customHeight="1" x14ac:dyDescent="0.25">
      <c r="B174" s="35"/>
      <c r="C174" s="71" t="s">
        <v>90</v>
      </c>
      <c r="D174" s="35" t="s">
        <v>91</v>
      </c>
      <c r="E174" s="35" t="s">
        <v>92</v>
      </c>
      <c r="F174" s="35" t="s">
        <v>93</v>
      </c>
      <c r="G174" s="35" t="s">
        <v>94</v>
      </c>
      <c r="H174" s="35" t="s">
        <v>95</v>
      </c>
      <c r="I174" s="91"/>
      <c r="J174" s="2"/>
      <c r="K174" s="2"/>
      <c r="L174" s="2"/>
    </row>
    <row r="175" spans="2:14" ht="31.15" customHeight="1" x14ac:dyDescent="0.25">
      <c r="B175" s="113" t="s">
        <v>125</v>
      </c>
      <c r="C175" s="114"/>
      <c r="D175" s="115"/>
      <c r="E175" s="39"/>
      <c r="F175" s="116"/>
      <c r="G175" s="39"/>
      <c r="H175" s="115"/>
      <c r="I175" s="117"/>
      <c r="J175" s="2"/>
      <c r="K175" s="2"/>
      <c r="L175" s="2"/>
    </row>
    <row r="176" spans="2:14" ht="31.15" customHeight="1" x14ac:dyDescent="0.25">
      <c r="B176" s="113" t="s">
        <v>126</v>
      </c>
      <c r="C176" s="114"/>
      <c r="D176" s="115"/>
      <c r="E176" s="39"/>
      <c r="F176" s="116"/>
      <c r="G176" s="39"/>
      <c r="H176" s="115"/>
      <c r="I176" s="117"/>
      <c r="J176" s="2"/>
      <c r="K176" s="2"/>
      <c r="L176" s="2"/>
    </row>
    <row r="177" spans="2:1018" ht="31.15" customHeight="1" x14ac:dyDescent="0.25">
      <c r="B177" s="113" t="s">
        <v>127</v>
      </c>
      <c r="C177" s="114"/>
      <c r="D177" s="115"/>
      <c r="E177" s="39"/>
      <c r="F177" s="116"/>
      <c r="G177" s="39"/>
      <c r="H177" s="115"/>
      <c r="I177" s="117"/>
      <c r="J177" s="2"/>
      <c r="K177" s="2"/>
      <c r="L177" s="2"/>
    </row>
    <row r="178" spans="2:1018" ht="31.15" customHeight="1" x14ac:dyDescent="0.25">
      <c r="B178" s="118" t="s">
        <v>2</v>
      </c>
      <c r="C178" s="119" t="s">
        <v>148</v>
      </c>
      <c r="D178" s="120"/>
      <c r="E178" s="121"/>
      <c r="F178" s="122"/>
      <c r="G178" s="123"/>
      <c r="H178" s="124">
        <f>SUM(H175:H177)</f>
        <v>0</v>
      </c>
      <c r="I178" s="117"/>
      <c r="J178" s="2"/>
      <c r="K178" s="2"/>
      <c r="L178" s="2"/>
    </row>
    <row r="179" spans="2:1018" ht="37.35" customHeight="1" x14ac:dyDescent="0.25"/>
    <row r="180" spans="2:1018" ht="20.25" customHeight="1" x14ac:dyDescent="0.25">
      <c r="B180" s="47" t="s">
        <v>96</v>
      </c>
      <c r="C180" s="9"/>
      <c r="D180" s="9"/>
      <c r="E180" s="9"/>
      <c r="F180" s="9"/>
      <c r="G180" s="9"/>
      <c r="H180" s="9"/>
      <c r="I180" s="1"/>
      <c r="AMD180"/>
    </row>
    <row r="181" spans="2:1018" ht="15" customHeight="1" thickBot="1" x14ac:dyDescent="0.3">
      <c r="B181" s="1"/>
      <c r="I181" s="1"/>
      <c r="AMD181"/>
    </row>
    <row r="182" spans="2:1018" ht="26.1" customHeight="1" thickBot="1" x14ac:dyDescent="0.3">
      <c r="B182" s="71"/>
      <c r="C182" s="67" t="s">
        <v>97</v>
      </c>
      <c r="D182" s="67"/>
      <c r="E182" s="67"/>
      <c r="F182" s="67"/>
      <c r="G182" s="67"/>
      <c r="H182" s="184"/>
      <c r="J182" s="2"/>
      <c r="K182" s="2"/>
      <c r="AMD182"/>
    </row>
    <row r="183" spans="2:1018" ht="27.4" customHeight="1" thickBot="1" x14ac:dyDescent="0.3">
      <c r="B183" s="125" t="s">
        <v>4</v>
      </c>
      <c r="C183" s="126" t="s">
        <v>128</v>
      </c>
      <c r="D183" s="127"/>
      <c r="E183" s="128"/>
      <c r="F183" s="129"/>
      <c r="G183" s="128"/>
      <c r="H183" s="130"/>
      <c r="J183" s="2"/>
      <c r="AMC183"/>
      <c r="AMD183"/>
    </row>
    <row r="184" spans="2:1018" ht="27.4" customHeight="1" thickBot="1" x14ac:dyDescent="0.3">
      <c r="B184" s="118" t="s">
        <v>6</v>
      </c>
      <c r="C184" s="131" t="s">
        <v>129</v>
      </c>
      <c r="D184" s="120"/>
      <c r="E184" s="121"/>
      <c r="F184" s="122"/>
      <c r="G184" s="121"/>
      <c r="H184" s="132"/>
      <c r="J184" s="2"/>
      <c r="AMC184"/>
      <c r="AMD184"/>
    </row>
    <row r="185" spans="2:1018" ht="15" customHeight="1" x14ac:dyDescent="0.25">
      <c r="I185" s="1"/>
      <c r="AMD185"/>
    </row>
    <row r="186" spans="2:1018" ht="15" customHeight="1" x14ac:dyDescent="0.25">
      <c r="I186" s="1"/>
      <c r="AMD186"/>
    </row>
    <row r="187" spans="2:1018" ht="15" customHeight="1" x14ac:dyDescent="0.25">
      <c r="I187" s="1"/>
      <c r="AMD187"/>
    </row>
    <row r="188" spans="2:1018" ht="15" customHeight="1" x14ac:dyDescent="0.25">
      <c r="C188" s="2" t="s">
        <v>158</v>
      </c>
      <c r="I188" s="1"/>
      <c r="AMD188"/>
    </row>
    <row r="189" spans="2:1018" ht="15" customHeight="1" x14ac:dyDescent="0.25"/>
    <row r="190" spans="2:1018" ht="15" customHeight="1" x14ac:dyDescent="0.25"/>
    <row r="191" spans="2:1018" ht="15" customHeight="1" x14ac:dyDescent="0.25"/>
    <row r="192" spans="2:1018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</sheetData>
  <mergeCells count="1">
    <mergeCell ref="C100:E100"/>
  </mergeCells>
  <pageMargins left="0.511811024" right="0.511811024" top="0.78740157499999996" bottom="0.78740157499999996" header="0.31496062000000002" footer="0.31496062000000002"/>
  <pageSetup paperSize="9" scale="49" firstPageNumber="0" fitToHeight="0" orientation="portrait" horizontalDpi="300" r:id="rId1"/>
  <headerFooter>
    <oddHeader>&amp;C&amp;A</oddHeader>
    <oddFooter>&amp;L&amp;F&amp;R&amp;P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6"/>
  <sheetViews>
    <sheetView showGridLines="0" view="pageBreakPreview" zoomScale="60" zoomScaleNormal="65" zoomScalePageLayoutView="70" workbookViewId="0">
      <selection activeCell="H19" sqref="H19"/>
    </sheetView>
  </sheetViews>
  <sheetFormatPr defaultRowHeight="15.75" x14ac:dyDescent="0.25"/>
  <cols>
    <col min="1" max="1" width="1.7109375" style="1"/>
    <col min="2" max="2" width="17.42578125" style="2"/>
    <col min="3" max="3" width="54.7109375" style="2"/>
    <col min="4" max="4" width="22.7109375" style="2"/>
    <col min="5" max="6" width="20.42578125" style="2"/>
    <col min="7" max="7" width="20.42578125" style="16"/>
    <col min="8" max="8" width="21.28515625" style="16"/>
    <col min="9" max="9" width="9.5703125" style="2"/>
    <col min="10" max="13" width="0" style="2" hidden="1"/>
    <col min="14" max="20" width="0" style="1" hidden="1"/>
    <col min="21" max="1025" width="9.5703125" style="1"/>
  </cols>
  <sheetData>
    <row r="1" spans="2:16" ht="18.75" customHeight="1" x14ac:dyDescent="0.25">
      <c r="B1" s="2" t="str">
        <f>'Planilha 1'!B1</f>
        <v>PROAD DDDDDDD</v>
      </c>
      <c r="G1" s="2"/>
      <c r="H1" s="2"/>
      <c r="J1" s="1"/>
      <c r="K1" s="1"/>
      <c r="L1" s="1"/>
      <c r="M1" s="1"/>
    </row>
    <row r="2" spans="2:16" ht="15" customHeight="1" x14ac:dyDescent="0.25">
      <c r="B2" s="2" t="str">
        <f>'Planilha 1'!B2</f>
        <v>PREGÃO ELETRÔNICO n. 7777777</v>
      </c>
      <c r="G2" s="2"/>
      <c r="H2" s="2"/>
      <c r="J2" s="1"/>
      <c r="K2" s="1"/>
      <c r="L2" s="1"/>
      <c r="M2" s="1"/>
    </row>
    <row r="3" spans="2:16" s="1" customFormat="1" ht="15" customHeight="1" x14ac:dyDescent="0.25">
      <c r="B3" s="2" t="str">
        <f>'Planilha 1'!B3</f>
        <v>OBJETO: Serviço de FFFFFFFF</v>
      </c>
      <c r="C3" s="7"/>
      <c r="D3" s="7"/>
      <c r="E3" s="7"/>
      <c r="F3" s="7"/>
      <c r="G3" s="7"/>
      <c r="H3" s="7"/>
      <c r="I3" s="2"/>
    </row>
    <row r="4" spans="2:16" ht="17.25" customHeight="1" x14ac:dyDescent="0.25">
      <c r="B4" s="2" t="str">
        <f>'Planilha 1'!B4</f>
        <v>UNIDADE REQUISITANTE: SSSSSS</v>
      </c>
      <c r="G4" s="2"/>
      <c r="H4" s="133"/>
      <c r="J4" s="1"/>
      <c r="K4" s="1"/>
      <c r="L4" s="1"/>
      <c r="M4" s="1"/>
    </row>
    <row r="5" spans="2:16" ht="18.75" customHeight="1" x14ac:dyDescent="0.25">
      <c r="G5" s="134"/>
      <c r="H5" s="135"/>
    </row>
    <row r="6" spans="2:16" ht="15.75" customHeight="1" x14ac:dyDescent="0.25">
      <c r="B6" s="200" t="s">
        <v>149</v>
      </c>
      <c r="C6" s="200"/>
      <c r="D6" s="200"/>
      <c r="E6" s="200"/>
      <c r="F6" s="200"/>
      <c r="G6" s="200"/>
      <c r="H6" s="4"/>
      <c r="N6" s="2"/>
      <c r="O6" s="2"/>
      <c r="P6" s="2"/>
    </row>
    <row r="7" spans="2:16" ht="18.75" customHeight="1" x14ac:dyDescent="0.25">
      <c r="G7" s="134"/>
      <c r="H7" s="135"/>
    </row>
    <row r="8" spans="2:16" ht="18.75" customHeight="1" x14ac:dyDescent="0.25">
      <c r="G8" s="134"/>
      <c r="H8" s="135"/>
    </row>
    <row r="9" spans="2:16" ht="15.75" customHeight="1" x14ac:dyDescent="0.25">
      <c r="B9" s="11"/>
      <c r="G9" s="2"/>
      <c r="H9" s="2"/>
      <c r="N9" s="2"/>
      <c r="O9" s="2"/>
      <c r="P9" s="2"/>
    </row>
    <row r="10" spans="2:16" ht="24" customHeight="1" x14ac:dyDescent="0.25">
      <c r="B10" s="136"/>
      <c r="G10" s="2"/>
      <c r="H10" s="2"/>
      <c r="N10" s="2"/>
      <c r="O10" s="2"/>
      <c r="P10" s="2"/>
    </row>
    <row r="11" spans="2:16" ht="32.25" customHeight="1" x14ac:dyDescent="0.25">
      <c r="B11" s="35" t="s">
        <v>2</v>
      </c>
      <c r="C11" s="35" t="s">
        <v>130</v>
      </c>
      <c r="D11" s="35" t="s">
        <v>131</v>
      </c>
      <c r="E11" s="35" t="s">
        <v>132</v>
      </c>
      <c r="F11" s="35" t="s">
        <v>133</v>
      </c>
      <c r="G11" s="35" t="s">
        <v>22</v>
      </c>
      <c r="H11" s="2"/>
      <c r="N11" s="2"/>
      <c r="O11" s="2"/>
    </row>
    <row r="12" spans="2:16" ht="69.75" customHeight="1" x14ac:dyDescent="0.25">
      <c r="B12" s="137">
        <v>1</v>
      </c>
      <c r="C12" s="138"/>
      <c r="D12" s="137"/>
      <c r="E12" s="137"/>
      <c r="F12" s="139"/>
      <c r="G12" s="139"/>
      <c r="H12" s="2"/>
      <c r="N12" s="2"/>
      <c r="O12" s="2"/>
    </row>
    <row r="13" spans="2:16" ht="33" customHeight="1" x14ac:dyDescent="0.25">
      <c r="B13" s="137">
        <v>2</v>
      </c>
      <c r="C13" s="138"/>
      <c r="D13" s="137"/>
      <c r="E13" s="137"/>
      <c r="F13" s="139"/>
      <c r="G13" s="139"/>
      <c r="H13" s="2"/>
      <c r="I13" s="140"/>
      <c r="N13" s="2"/>
      <c r="O13" s="2"/>
    </row>
    <row r="14" spans="2:16" ht="66" customHeight="1" x14ac:dyDescent="0.25">
      <c r="B14" s="137">
        <v>3</v>
      </c>
      <c r="C14" s="138"/>
      <c r="D14" s="137"/>
      <c r="E14" s="137"/>
      <c r="F14" s="139"/>
      <c r="G14" s="139"/>
      <c r="H14" s="2"/>
      <c r="I14" s="140"/>
      <c r="N14" s="2"/>
      <c r="O14" s="2"/>
    </row>
    <row r="15" spans="2:16" ht="16.5" x14ac:dyDescent="0.25">
      <c r="B15" s="137">
        <v>4</v>
      </c>
      <c r="C15" s="138"/>
      <c r="D15" s="137"/>
      <c r="E15" s="137"/>
      <c r="F15" s="139"/>
      <c r="G15" s="139"/>
      <c r="H15" s="2"/>
      <c r="I15" s="140"/>
      <c r="N15" s="2"/>
      <c r="O15" s="2"/>
    </row>
    <row r="16" spans="2:16" ht="49.5" customHeight="1" x14ac:dyDescent="0.25">
      <c r="B16" s="137">
        <v>5</v>
      </c>
      <c r="C16" s="138"/>
      <c r="D16" s="137"/>
      <c r="E16" s="137"/>
      <c r="F16" s="139"/>
      <c r="G16" s="139"/>
      <c r="H16" s="2"/>
      <c r="I16" s="140"/>
      <c r="N16" s="2"/>
      <c r="O16" s="2"/>
    </row>
    <row r="17" spans="2:15" ht="33" customHeight="1" x14ac:dyDescent="0.25">
      <c r="B17" s="137">
        <v>6</v>
      </c>
      <c r="C17" s="138"/>
      <c r="D17" s="137"/>
      <c r="E17" s="137"/>
      <c r="F17" s="139"/>
      <c r="G17" s="139"/>
      <c r="H17" s="2"/>
      <c r="I17" s="140"/>
      <c r="N17" s="2"/>
      <c r="O17" s="2"/>
    </row>
    <row r="18" spans="2:15" ht="25.5" customHeight="1" x14ac:dyDescent="0.25">
      <c r="B18" s="201" t="s">
        <v>134</v>
      </c>
      <c r="C18" s="201"/>
      <c r="D18" s="201"/>
      <c r="E18" s="201"/>
      <c r="F18" s="201"/>
      <c r="G18" s="139">
        <f>SUM(G12:G17)</f>
        <v>0</v>
      </c>
      <c r="H18" s="2"/>
      <c r="N18" s="2"/>
      <c r="O18" s="2"/>
    </row>
    <row r="19" spans="2:15" ht="25.5" customHeight="1" x14ac:dyDescent="0.25">
      <c r="B19" s="201" t="s">
        <v>135</v>
      </c>
      <c r="C19" s="201"/>
      <c r="D19" s="201"/>
      <c r="E19" s="201"/>
      <c r="F19" s="201"/>
      <c r="G19" s="139">
        <f>G18/12</f>
        <v>0</v>
      </c>
      <c r="H19" s="2"/>
      <c r="N19" s="2"/>
      <c r="O19" s="2"/>
    </row>
    <row r="20" spans="2:15" ht="15" customHeight="1" x14ac:dyDescent="0.25"/>
    <row r="21" spans="2:15" ht="15.75" customHeight="1" x14ac:dyDescent="0.25"/>
    <row r="22" spans="2:15" ht="15.75" customHeight="1" x14ac:dyDescent="0.25"/>
    <row r="23" spans="2:15" ht="15.75" customHeight="1" x14ac:dyDescent="0.25"/>
    <row r="24" spans="2:15" ht="15.75" customHeight="1" x14ac:dyDescent="0.25"/>
    <row r="25" spans="2:15" ht="15.75" customHeight="1" x14ac:dyDescent="0.25"/>
    <row r="26" spans="2:15" ht="15.75" customHeight="1" x14ac:dyDescent="0.25"/>
    <row r="27" spans="2:15" ht="15.75" customHeight="1" x14ac:dyDescent="0.25"/>
    <row r="28" spans="2:15" ht="15.75" customHeight="1" x14ac:dyDescent="0.25"/>
    <row r="29" spans="2:15" ht="15.75" customHeight="1" x14ac:dyDescent="0.25"/>
    <row r="30" spans="2:15" ht="15.75" customHeight="1" x14ac:dyDescent="0.25"/>
    <row r="31" spans="2:15" ht="15.75" customHeight="1" x14ac:dyDescent="0.25"/>
    <row r="32" spans="2:15" ht="15.75" customHeight="1" x14ac:dyDescent="0.25"/>
    <row r="33" spans="3:3" ht="15.75" customHeight="1" x14ac:dyDescent="0.25"/>
    <row r="34" spans="3:3" ht="15.75" customHeight="1" x14ac:dyDescent="0.25"/>
    <row r="35" spans="3:3" ht="15.75" customHeight="1" x14ac:dyDescent="0.25"/>
    <row r="36" spans="3:3" ht="15.75" customHeight="1" x14ac:dyDescent="0.25">
      <c r="C36" s="186"/>
    </row>
    <row r="37" spans="3:3" ht="15.75" customHeight="1" x14ac:dyDescent="0.25">
      <c r="C37" s="186"/>
    </row>
    <row r="38" spans="3:3" ht="15.75" customHeight="1" x14ac:dyDescent="0.25">
      <c r="C38" s="186"/>
    </row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3:3" ht="15.75" customHeight="1" x14ac:dyDescent="0.25"/>
    <row r="66" spans="3:3" ht="15.75" customHeight="1" x14ac:dyDescent="0.25"/>
    <row r="67" spans="3:3" ht="15.75" customHeight="1" x14ac:dyDescent="0.25"/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>
      <c r="C75" s="186"/>
    </row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  <row r="65509" ht="15.75" customHeight="1" x14ac:dyDescent="0.25"/>
    <row r="65510" ht="15.75" customHeight="1" x14ac:dyDescent="0.25"/>
    <row r="65511" ht="15.75" customHeight="1" x14ac:dyDescent="0.25"/>
    <row r="65512" ht="15.75" customHeight="1" x14ac:dyDescent="0.25"/>
    <row r="65513" ht="15.75" customHeight="1" x14ac:dyDescent="0.25"/>
    <row r="65514" ht="15.75" customHeight="1" x14ac:dyDescent="0.25"/>
    <row r="65515" ht="15.75" customHeight="1" x14ac:dyDescent="0.25"/>
    <row r="65516" ht="15.75" customHeight="1" x14ac:dyDescent="0.25"/>
    <row r="65517" ht="15.75" customHeight="1" x14ac:dyDescent="0.25"/>
    <row r="65518" ht="15.75" customHeight="1" x14ac:dyDescent="0.25"/>
    <row r="65519" ht="15.75" customHeight="1" x14ac:dyDescent="0.25"/>
    <row r="65520" ht="15.75" customHeight="1" x14ac:dyDescent="0.25"/>
    <row r="65521" ht="15.75" customHeight="1" x14ac:dyDescent="0.25"/>
    <row r="65522" ht="15.75" customHeight="1" x14ac:dyDescent="0.25"/>
    <row r="65523" ht="15.75" customHeight="1" x14ac:dyDescent="0.25"/>
    <row r="65524" ht="15.75" customHeight="1" x14ac:dyDescent="0.25"/>
    <row r="65525" ht="15.75" customHeight="1" x14ac:dyDescent="0.25"/>
    <row r="65526" ht="15.75" customHeight="1" x14ac:dyDescent="0.25"/>
    <row r="65527" ht="15.75" customHeight="1" x14ac:dyDescent="0.25"/>
    <row r="65528" ht="15.75" customHeight="1" x14ac:dyDescent="0.25"/>
    <row r="65529" ht="15.75" customHeight="1" x14ac:dyDescent="0.25"/>
    <row r="65530" ht="15.75" customHeight="1" x14ac:dyDescent="0.25"/>
    <row r="65531" ht="15.75" customHeight="1" x14ac:dyDescent="0.25"/>
    <row r="65532" ht="15.75" customHeight="1" x14ac:dyDescent="0.25"/>
    <row r="65533" ht="15.75" customHeight="1" x14ac:dyDescent="0.25"/>
    <row r="65534" ht="15.75" customHeight="1" x14ac:dyDescent="0.25"/>
    <row r="65535" ht="15.75" customHeight="1" x14ac:dyDescent="0.25"/>
    <row r="65536" ht="15.75" customHeight="1" x14ac:dyDescent="0.25"/>
  </sheetData>
  <mergeCells count="3">
    <mergeCell ref="B6:G6"/>
    <mergeCell ref="B18:F18"/>
    <mergeCell ref="B19:F19"/>
  </mergeCells>
  <pageMargins left="0.78749999999999998" right="0.78749999999999998" top="1.05277777777778" bottom="1.05277777777778" header="0.78749999999999998" footer="0.78749999999999998"/>
  <pageSetup paperSize="9" scale="54" firstPageNumber="0" orientation="portrait" horizontalDpi="300" r:id="rId1"/>
  <headerFooter>
    <oddHeader>&amp;C&amp;"-,Regular"&amp;A</oddHeader>
    <oddFooter>&amp;L&amp;F&amp;R&amp;P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2"/>
  <sheetViews>
    <sheetView showGridLines="0" zoomScale="65" zoomScaleNormal="65" zoomScalePageLayoutView="70" workbookViewId="0">
      <selection activeCell="E36" sqref="E36"/>
    </sheetView>
  </sheetViews>
  <sheetFormatPr defaultRowHeight="15.75" x14ac:dyDescent="0.25"/>
  <cols>
    <col min="1" max="1" width="1.42578125" style="1"/>
    <col min="2" max="2" width="9.28515625" style="2"/>
    <col min="3" max="3" width="80" style="2"/>
    <col min="4" max="4" width="9.28515625" style="2"/>
    <col min="5" max="5" width="18.5703125" style="2"/>
    <col min="6" max="6" width="18.28515625" style="2"/>
    <col min="7" max="7" width="9.28515625" style="16"/>
    <col min="8" max="8" width="12.7109375" style="16" bestFit="1" customWidth="1"/>
    <col min="9" max="13" width="9.28515625" style="2"/>
    <col min="14" max="1025" width="9.28515625" style="1"/>
  </cols>
  <sheetData>
    <row r="1" spans="2:14" ht="18.75" customHeight="1" x14ac:dyDescent="0.25">
      <c r="B1" s="2" t="str">
        <f>'Planilha 1'!B1</f>
        <v>PROAD DDDDDDD</v>
      </c>
      <c r="G1" s="2"/>
      <c r="H1" s="2"/>
      <c r="J1" s="1"/>
      <c r="K1" s="1"/>
      <c r="L1" s="1"/>
      <c r="M1" s="1"/>
    </row>
    <row r="2" spans="2:14" ht="15" customHeight="1" x14ac:dyDescent="0.25">
      <c r="B2" s="2" t="str">
        <f>'Planilha 1'!B2</f>
        <v>PREGÃO ELETRÔNICO n. 7777777</v>
      </c>
      <c r="G2" s="2"/>
      <c r="H2" s="2"/>
      <c r="J2" s="1"/>
      <c r="K2" s="1"/>
      <c r="L2" s="1"/>
      <c r="M2" s="1"/>
    </row>
    <row r="3" spans="2:14" s="1" customFormat="1" ht="15" customHeight="1" x14ac:dyDescent="0.25">
      <c r="B3" s="2" t="str">
        <f>'Planilha 1'!B3</f>
        <v>OBJETO: Serviço de FFFFFFFF</v>
      </c>
      <c r="C3" s="7"/>
      <c r="D3" s="7"/>
      <c r="E3" s="7"/>
      <c r="F3" s="7"/>
      <c r="G3" s="7"/>
      <c r="H3" s="7"/>
      <c r="I3" s="2"/>
    </row>
    <row r="4" spans="2:14" ht="17.25" customHeight="1" x14ac:dyDescent="0.25">
      <c r="B4" s="2" t="str">
        <f>'Planilha 1'!B4</f>
        <v>UNIDADE REQUISITANTE: SSSSSS</v>
      </c>
      <c r="G4" s="2"/>
      <c r="H4" s="133"/>
      <c r="J4" s="1"/>
      <c r="K4" s="1"/>
      <c r="L4" s="1"/>
      <c r="M4" s="1"/>
    </row>
    <row r="5" spans="2:14" ht="18.75" customHeight="1" x14ac:dyDescent="0.25">
      <c r="G5" s="134"/>
      <c r="H5" s="135"/>
    </row>
    <row r="6" spans="2:14" ht="26.25" customHeight="1" x14ac:dyDescent="0.25">
      <c r="B6" s="141" t="s">
        <v>136</v>
      </c>
      <c r="C6" s="141"/>
      <c r="D6" s="141"/>
      <c r="E6" s="141"/>
      <c r="F6" s="141"/>
      <c r="G6" s="142"/>
    </row>
    <row r="7" spans="2:14" ht="15.75" customHeight="1" x14ac:dyDescent="0.25"/>
    <row r="8" spans="2:14" ht="15.75" customHeight="1" x14ac:dyDescent="0.25">
      <c r="B8" s="31"/>
      <c r="C8" s="143" t="s">
        <v>137</v>
      </c>
      <c r="D8" s="144"/>
      <c r="E8" s="31" t="s">
        <v>43</v>
      </c>
      <c r="F8" s="31" t="s">
        <v>22</v>
      </c>
      <c r="G8" s="2"/>
      <c r="I8" s="16"/>
      <c r="N8" s="2"/>
    </row>
    <row r="9" spans="2:14" ht="15.75" customHeight="1" x14ac:dyDescent="0.25">
      <c r="B9" s="31" t="s">
        <v>2</v>
      </c>
      <c r="C9" s="73" t="s">
        <v>138</v>
      </c>
      <c r="D9" s="37"/>
      <c r="E9" s="145"/>
      <c r="F9" s="146"/>
      <c r="G9" s="2"/>
      <c r="I9" s="16"/>
      <c r="N9" s="2"/>
    </row>
    <row r="10" spans="2:14" ht="15.75" customHeight="1" x14ac:dyDescent="0.25">
      <c r="B10" s="31"/>
      <c r="C10" s="73" t="s">
        <v>139</v>
      </c>
      <c r="D10" s="37"/>
      <c r="E10" s="145"/>
      <c r="F10" s="146"/>
      <c r="G10" s="2"/>
      <c r="I10" s="16"/>
      <c r="N10" s="2"/>
    </row>
    <row r="11" spans="2:14" ht="15.75" customHeight="1" x14ac:dyDescent="0.25">
      <c r="B11" s="31"/>
      <c r="C11" s="73" t="s">
        <v>140</v>
      </c>
      <c r="D11" s="37"/>
      <c r="E11" s="147">
        <f>1-(E12+E13+E14)</f>
        <v>1</v>
      </c>
      <c r="F11" s="148">
        <f>F9/E11</f>
        <v>0</v>
      </c>
      <c r="G11" s="2"/>
      <c r="I11" s="16"/>
      <c r="N11" s="2"/>
    </row>
    <row r="12" spans="2:14" ht="15.75" customHeight="1" x14ac:dyDescent="0.25">
      <c r="B12" s="31" t="s">
        <v>4</v>
      </c>
      <c r="C12" s="73" t="s">
        <v>141</v>
      </c>
      <c r="D12" s="37"/>
      <c r="E12" s="100"/>
      <c r="F12" s="146">
        <f>$F$11*E12</f>
        <v>0</v>
      </c>
      <c r="G12" s="2"/>
      <c r="I12" s="16"/>
      <c r="N12" s="2"/>
    </row>
    <row r="13" spans="2:14" ht="15.75" customHeight="1" x14ac:dyDescent="0.25">
      <c r="B13" s="31" t="s">
        <v>6</v>
      </c>
      <c r="C13" s="73" t="s">
        <v>142</v>
      </c>
      <c r="D13" s="37"/>
      <c r="E13" s="100"/>
      <c r="F13" s="146">
        <f t="shared" ref="F13:F14" si="0">$F$11*E13</f>
        <v>0</v>
      </c>
      <c r="G13" s="2"/>
      <c r="I13" s="16"/>
      <c r="N13" s="2"/>
    </row>
    <row r="14" spans="2:14" ht="15.75" customHeight="1" x14ac:dyDescent="0.25">
      <c r="B14" s="31" t="s">
        <v>8</v>
      </c>
      <c r="C14" s="73" t="s">
        <v>143</v>
      </c>
      <c r="D14" s="37"/>
      <c r="E14" s="145"/>
      <c r="F14" s="146">
        <f t="shared" si="0"/>
        <v>0</v>
      </c>
      <c r="G14" s="2"/>
      <c r="I14" s="16"/>
      <c r="N14" s="2"/>
    </row>
    <row r="15" spans="2:14" x14ac:dyDescent="0.25">
      <c r="B15" s="149"/>
      <c r="C15" s="190" t="s">
        <v>144</v>
      </c>
      <c r="D15" s="191"/>
      <c r="E15" s="192"/>
      <c r="F15" s="193">
        <f>SUM(F12:F14)</f>
        <v>0</v>
      </c>
      <c r="G15" s="2"/>
      <c r="I15" s="16"/>
      <c r="N15" s="2"/>
    </row>
    <row r="16" spans="2:14" ht="15.75" customHeight="1" x14ac:dyDescent="0.25">
      <c r="B16" s="150"/>
      <c r="C16" s="194" t="s">
        <v>150</v>
      </c>
      <c r="D16" s="195"/>
      <c r="E16" s="196"/>
      <c r="F16" s="197">
        <f>ROUND(F15+F9,2)</f>
        <v>0</v>
      </c>
      <c r="G16" s="2"/>
      <c r="I16" s="16"/>
      <c r="N16" s="2"/>
    </row>
    <row r="17" spans="2:14" ht="15.75" customHeight="1" x14ac:dyDescent="0.25">
      <c r="B17" s="150"/>
      <c r="C17" s="155" t="s">
        <v>151</v>
      </c>
      <c r="D17" s="156"/>
      <c r="E17" s="157"/>
      <c r="F17" s="158"/>
      <c r="G17" s="2"/>
      <c r="I17" s="16"/>
      <c r="N17" s="2"/>
    </row>
    <row r="18" spans="2:14" ht="24" customHeight="1" x14ac:dyDescent="0.25">
      <c r="B18" s="150"/>
      <c r="C18" s="151" t="s">
        <v>145</v>
      </c>
      <c r="D18" s="152"/>
      <c r="E18" s="153"/>
      <c r="F18" s="154">
        <f>F16*F17</f>
        <v>0</v>
      </c>
      <c r="G18" s="2"/>
      <c r="H18" s="198"/>
      <c r="I18" s="16"/>
      <c r="N18" s="2"/>
    </row>
    <row r="19" spans="2:14" ht="24" customHeight="1" x14ac:dyDescent="0.25">
      <c r="B19" s="150"/>
      <c r="C19" s="159" t="s">
        <v>146</v>
      </c>
      <c r="D19" s="160"/>
      <c r="E19" s="161"/>
      <c r="F19" s="162">
        <f>F18/12</f>
        <v>0</v>
      </c>
    </row>
    <row r="20" spans="2:14" ht="15.75" customHeight="1" x14ac:dyDescent="0.25"/>
    <row r="21" spans="2:14" ht="15.75" customHeight="1" x14ac:dyDescent="0.25">
      <c r="B21" s="2" t="s">
        <v>147</v>
      </c>
    </row>
    <row r="22" spans="2:14" ht="15.75" customHeight="1" x14ac:dyDescent="0.25">
      <c r="B22" s="2" t="s">
        <v>153</v>
      </c>
    </row>
    <row r="23" spans="2:14" ht="15.75" customHeight="1" x14ac:dyDescent="0.25"/>
    <row r="24" spans="2:14" ht="15.75" customHeight="1" x14ac:dyDescent="0.25"/>
    <row r="25" spans="2:14" ht="15.75" customHeight="1" x14ac:dyDescent="0.25"/>
    <row r="26" spans="2:14" ht="15.75" customHeight="1" x14ac:dyDescent="0.25"/>
    <row r="27" spans="2:14" ht="15.75" customHeight="1" x14ac:dyDescent="0.25"/>
    <row r="28" spans="2:14" ht="15.75" customHeight="1" x14ac:dyDescent="0.25"/>
    <row r="29" spans="2:14" ht="15.75" customHeight="1" x14ac:dyDescent="0.25"/>
    <row r="30" spans="2:14" ht="15.75" customHeight="1" x14ac:dyDescent="0.25"/>
    <row r="31" spans="2:14" ht="15.75" customHeight="1" x14ac:dyDescent="0.25"/>
    <row r="32" spans="2:14" ht="15.75" customHeight="1" x14ac:dyDescent="0.25"/>
    <row r="33" spans="3:3" ht="15.75" customHeight="1" x14ac:dyDescent="0.25"/>
    <row r="34" spans="3:3" ht="15.75" customHeight="1" x14ac:dyDescent="0.25"/>
    <row r="35" spans="3:3" ht="15.75" customHeight="1" x14ac:dyDescent="0.25"/>
    <row r="36" spans="3:3" ht="15.75" customHeight="1" x14ac:dyDescent="0.25">
      <c r="C36" s="186"/>
    </row>
    <row r="37" spans="3:3" ht="15.75" customHeight="1" x14ac:dyDescent="0.25">
      <c r="C37" s="186"/>
    </row>
    <row r="38" spans="3:3" ht="15.75" customHeight="1" x14ac:dyDescent="0.25">
      <c r="C38" s="186"/>
    </row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3:3" ht="15.75" customHeight="1" x14ac:dyDescent="0.25"/>
    <row r="66" spans="3:3" ht="15.75" customHeight="1" x14ac:dyDescent="0.25"/>
    <row r="67" spans="3:3" ht="15.75" customHeight="1" x14ac:dyDescent="0.25"/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>
      <c r="C75" s="186"/>
    </row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  <row r="65509" ht="15.75" customHeight="1" x14ac:dyDescent="0.25"/>
    <row r="65510" ht="15.75" customHeight="1" x14ac:dyDescent="0.25"/>
    <row r="65511" ht="15.75" customHeight="1" x14ac:dyDescent="0.25"/>
    <row r="65512" ht="15.75" customHeight="1" x14ac:dyDescent="0.25"/>
    <row r="65513" ht="15.75" customHeight="1" x14ac:dyDescent="0.25"/>
    <row r="65514" ht="15.75" customHeight="1" x14ac:dyDescent="0.25"/>
    <row r="65515" ht="15.75" customHeight="1" x14ac:dyDescent="0.25"/>
    <row r="65516" ht="15.75" customHeight="1" x14ac:dyDescent="0.25"/>
    <row r="65517" ht="15.75" customHeight="1" x14ac:dyDescent="0.25"/>
    <row r="65518" ht="15.75" customHeight="1" x14ac:dyDescent="0.25"/>
    <row r="65519" ht="15.75" customHeight="1" x14ac:dyDescent="0.25"/>
    <row r="65520" ht="15.75" customHeight="1" x14ac:dyDescent="0.25"/>
    <row r="65521" ht="15.75" customHeight="1" x14ac:dyDescent="0.25"/>
    <row r="65522" ht="15.75" customHeight="1" x14ac:dyDescent="0.25"/>
    <row r="65523" ht="15.75" customHeight="1" x14ac:dyDescent="0.25"/>
    <row r="65524" ht="15.75" customHeight="1" x14ac:dyDescent="0.25"/>
    <row r="65525" ht="15.75" customHeight="1" x14ac:dyDescent="0.25"/>
    <row r="65526" ht="15.75" customHeight="1" x14ac:dyDescent="0.25"/>
    <row r="65527" ht="15.75" customHeight="1" x14ac:dyDescent="0.25"/>
    <row r="65528" ht="15.75" customHeight="1" x14ac:dyDescent="0.25"/>
    <row r="65529" ht="15.75" customHeight="1" x14ac:dyDescent="0.25"/>
    <row r="65530" ht="15.75" customHeight="1" x14ac:dyDescent="0.25"/>
    <row r="65531" ht="15.75" customHeight="1" x14ac:dyDescent="0.25"/>
    <row r="65532" ht="15.75" customHeight="1" x14ac:dyDescent="0.25"/>
  </sheetData>
  <pageMargins left="0.78749999999999998" right="0.78749999999999998" top="1.05277777777778" bottom="1.05277777777778" header="0.78749999999999998" footer="0.78749999999999998"/>
  <pageSetup paperSize="9" scale="62" firstPageNumber="0" orientation="portrait" horizontalDpi="300" r:id="rId1"/>
  <headerFooter>
    <oddHeader>&amp;C&amp;"-,Regular"&amp;A</oddHeader>
    <oddFooter>&amp;L&amp;F&amp;R&amp;P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</vt:i4>
      </vt:variant>
    </vt:vector>
  </HeadingPairs>
  <TitlesOfParts>
    <vt:vector size="10" baseType="lpstr">
      <vt:lpstr>Planilha 1</vt:lpstr>
      <vt:lpstr>Planilha X - Insumo</vt:lpstr>
      <vt:lpstr>Planilha - Diárias</vt:lpstr>
      <vt:lpstr>'Planilha - Diárias'!Area_de_impressao</vt:lpstr>
      <vt:lpstr>'Planilha - Diárias'!Print_Area_0</vt:lpstr>
      <vt:lpstr>'Planilha 1'!Print_Area_0</vt:lpstr>
      <vt:lpstr>'Planilha X - Insumo'!Print_Area_0</vt:lpstr>
      <vt:lpstr>'Planilha - Diárias'!Print_Area_1_1</vt:lpstr>
      <vt:lpstr>'Planilha 1'!Print_Area_1_1</vt:lpstr>
      <vt:lpstr>'Planilha X - Insumo'!Print_Area_1_1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Nivaldo Souza Magnavita Filho</cp:lastModifiedBy>
  <cp:revision>86</cp:revision>
  <cp:lastPrinted>2021-02-22T15:57:09Z</cp:lastPrinted>
  <dcterms:created xsi:type="dcterms:W3CDTF">2018-01-23T19:35:16Z</dcterms:created>
  <dcterms:modified xsi:type="dcterms:W3CDTF">2021-03-08T15:08:59Z</dcterms:modified>
  <dc:language>pt</dc:language>
</cp:coreProperties>
</file>